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fpa.sharepoint.com/WFPA Staff/Shared Documents/Staff Share/WFPA/ANNUAL MEETING/Annual Meeting 2025/"/>
    </mc:Choice>
  </mc:AlternateContent>
  <xr:revisionPtr revIDLastSave="0" documentId="8_{148C2AFC-2E53-4CD9-A618-8DE9A1C4E512}" xr6:coauthVersionLast="47" xr6:coauthVersionMax="47" xr10:uidLastSave="{00000000-0000-0000-0000-000000000000}"/>
  <bookViews>
    <workbookView xWindow="-16320" yWindow="-120" windowWidth="16440" windowHeight="28320" tabRatio="667" firstSheet="2" activeTab="4" xr2:uid="{6D3639B8-97C2-438A-B4FA-0BFE2E57B3B8}"/>
  </bookViews>
  <sheets>
    <sheet name="Invitees-RSVP" sheetId="1" state="hidden" r:id="rId1"/>
    <sheet name="2025 Checklist" sheetId="16" r:id="rId2"/>
    <sheet name="2025 RSVP" sheetId="12" r:id="rId3"/>
    <sheet name="2025 Invitee Groups" sheetId="14" r:id="rId4"/>
    <sheet name="2025 Speakers" sheetId="2" r:id="rId5"/>
    <sheet name="2025 Dignitaries" sheetId="15" r:id="rId6"/>
    <sheet name="2024 Dignitaries" sheetId="5" r:id="rId7"/>
    <sheet name="2024 Table Displays" sheetId="7" r:id="rId8"/>
    <sheet name="AV Guys" sheetId="10" r:id="rId9"/>
    <sheet name="MBR Ballot Votes" sheetId="6" state="hidden" r:id="rId10"/>
    <sheet name="Reserve tables" sheetId="4" r:id="rId11"/>
    <sheet name="Reg Prices &amp; Categories" sheetId="8" r:id="rId12"/>
    <sheet name="Improve for Next year " sheetId="9" state="hidden" r:id="rId13"/>
    <sheet name="Next Year" sheetId="13" r:id="rId14"/>
    <sheet name="Name Badges" sheetId="11" state="hidden" r:id="rId15"/>
  </sheets>
  <definedNames>
    <definedName name="_xlnm._FilterDatabase" localSheetId="2" hidden="1">'2025 RSVP'!$A$1:$M$414</definedName>
    <definedName name="_xlnm._FilterDatabase" localSheetId="0" hidden="1">'Invitees-RSVP'!$A$1:$J$344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61" i="12" l="1"/>
  <c r="H462" i="12"/>
  <c r="H461" i="12"/>
  <c r="H466" i="12"/>
  <c r="G473" i="12" s="1"/>
  <c r="F461" i="12"/>
  <c r="G461" i="12"/>
  <c r="F462" i="12" l="1"/>
  <c r="H467" i="12"/>
  <c r="H464" i="12"/>
  <c r="H465" i="12"/>
  <c r="H468" i="12" s="1"/>
  <c r="H463" i="12"/>
  <c r="H469" i="12" l="1"/>
  <c r="K461" i="12" s="1"/>
  <c r="G341" i="1"/>
  <c r="G340" i="1"/>
  <c r="G339" i="1"/>
  <c r="G338" i="1"/>
  <c r="G337" i="1"/>
  <c r="G336" i="1"/>
  <c r="F336" i="1"/>
  <c r="E336" i="1"/>
  <c r="D336" i="1"/>
  <c r="F48" i="6"/>
  <c r="H472" i="12" l="1"/>
  <c r="K462" i="12"/>
  <c r="K463" i="12"/>
  <c r="G471" i="12"/>
  <c r="G474" i="12" s="1"/>
  <c r="G343" i="1"/>
  <c r="G342" i="1"/>
  <c r="G344" i="1" s="1"/>
  <c r="D343" i="1"/>
</calcChain>
</file>

<file path=xl/sharedStrings.xml><?xml version="1.0" encoding="utf-8"?>
<sst xmlns="http://schemas.openxmlformats.org/spreadsheetml/2006/main" count="6782" uniqueCount="3350">
  <si>
    <t>Last Name</t>
  </si>
  <si>
    <t>First Name</t>
  </si>
  <si>
    <t>Email</t>
  </si>
  <si>
    <t>Attending</t>
  </si>
  <si>
    <t>Virtual Attendee</t>
  </si>
  <si>
    <t>Virtual Registered</t>
  </si>
  <si>
    <t>Lunch Choice</t>
  </si>
  <si>
    <t>Speaker</t>
  </si>
  <si>
    <t>Notes</t>
  </si>
  <si>
    <t>Staff</t>
  </si>
  <si>
    <t>Ancinas</t>
  </si>
  <si>
    <t xml:space="preserve"> Rene</t>
  </si>
  <si>
    <t>rancinas@portblakely.com</t>
  </si>
  <si>
    <t xml:space="preserve">out of town </t>
  </si>
  <si>
    <t>Anderson</t>
  </si>
  <si>
    <t xml:space="preserve"> Josh</t>
  </si>
  <si>
    <t>janderson@vaagenbros.com</t>
  </si>
  <si>
    <t>not attending</t>
  </si>
  <si>
    <t xml:space="preserve"> Mark</t>
  </si>
  <si>
    <t>mark.anderson@weyerhaeuser.com</t>
  </si>
  <si>
    <t>Arbaugh</t>
  </si>
  <si>
    <t xml:space="preserve"> Dave</t>
  </si>
  <si>
    <t>dave@arbaugh-associates.com</t>
  </si>
  <si>
    <t>Austin</t>
  </si>
  <si>
    <t xml:space="preserve"> JT</t>
  </si>
  <si>
    <t>jt.austin@gov.wa.gov</t>
  </si>
  <si>
    <t>Backus</t>
  </si>
  <si>
    <t xml:space="preserve"> Frank</t>
  </si>
  <si>
    <t>frankb@sdslumber.com</t>
  </si>
  <si>
    <t>Bagel</t>
  </si>
  <si>
    <t xml:space="preserve"> Peter</t>
  </si>
  <si>
    <t>peter.bagel@bagel.de</t>
  </si>
  <si>
    <t>Bakke</t>
  </si>
  <si>
    <t xml:space="preserve"> Jenniffer</t>
  </si>
  <si>
    <t>JBakke@hnrg.com</t>
  </si>
  <si>
    <t>Bannikov</t>
  </si>
  <si>
    <t xml:space="preserve"> Victor</t>
  </si>
  <si>
    <t>VictorBannikov@HamptonAffiliates.com</t>
  </si>
  <si>
    <t>Barnes</t>
  </si>
  <si>
    <t xml:space="preserve"> Seth</t>
  </si>
  <si>
    <t>seth@ofic.com</t>
  </si>
  <si>
    <t>Beef</t>
  </si>
  <si>
    <t>Barnowe-Meyer</t>
  </si>
  <si>
    <t xml:space="preserve"> Steve</t>
  </si>
  <si>
    <t>nighthawktf@hotmail.com</t>
  </si>
  <si>
    <t>yes</t>
  </si>
  <si>
    <t>Virtual</t>
  </si>
  <si>
    <t>Barnum</t>
  </si>
  <si>
    <t xml:space="preserve"> Paul</t>
  </si>
  <si>
    <t>oregonforestfan@gmail.com</t>
  </si>
  <si>
    <t>Bartlett</t>
  </si>
  <si>
    <t>Heather</t>
  </si>
  <si>
    <t>heba461@ecy.wa.gov</t>
  </si>
  <si>
    <t>Bass</t>
  </si>
  <si>
    <t xml:space="preserve"> Marisa</t>
  </si>
  <si>
    <t>marisa.bass@afmforest.com</t>
  </si>
  <si>
    <t>Chicken</t>
  </si>
  <si>
    <t xml:space="preserve"> Robert J.</t>
  </si>
  <si>
    <t>rbass@manulife.com</t>
  </si>
  <si>
    <t xml:space="preserve"> Zach</t>
  </si>
  <si>
    <t>zach@greencrow.com</t>
  </si>
  <si>
    <t>Beckett</t>
  </si>
  <si>
    <t xml:space="preserve"> Bruce</t>
  </si>
  <si>
    <t>bbeckett@thebeckettgroup.org</t>
  </si>
  <si>
    <t>Bell</t>
  </si>
  <si>
    <t xml:space="preserve"> Harry</t>
  </si>
  <si>
    <t>harry@greencrow.com</t>
  </si>
  <si>
    <t xml:space="preserve"> Mike</t>
  </si>
  <si>
    <t>mike.bell@rayonier.com</t>
  </si>
  <si>
    <t>Patrick</t>
  </si>
  <si>
    <t>Patrick.Bell@mail.house.gov</t>
  </si>
  <si>
    <t xml:space="preserve">asked about virtual option </t>
  </si>
  <si>
    <t>Bernath</t>
  </si>
  <si>
    <t xml:space="preserve"> Stephen</t>
  </si>
  <si>
    <t>Stephen.Bernath@dnr.wa.gov</t>
  </si>
  <si>
    <t>Berntsen</t>
  </si>
  <si>
    <t>sands94@comcast.net</t>
  </si>
  <si>
    <t>Best</t>
  </si>
  <si>
    <t xml:space="preserve"> Richard</t>
  </si>
  <si>
    <t>djbest@vtechworld.com</t>
  </si>
  <si>
    <t>Blake</t>
  </si>
  <si>
    <t xml:space="preserve"> Phil</t>
  </si>
  <si>
    <t>pblake46@gmail.com</t>
  </si>
  <si>
    <t>Boyd</t>
  </si>
  <si>
    <t xml:space="preserve"> Tim</t>
  </si>
  <si>
    <t>thetsbgroup@comcast.net</t>
  </si>
  <si>
    <t xml:space="preserve"> Wade</t>
  </si>
  <si>
    <t>wcboyd518@gmail.com</t>
  </si>
  <si>
    <t>Brewer</t>
  </si>
  <si>
    <t xml:space="preserve"> Gil</t>
  </si>
  <si>
    <t>GilB@DOR.WA.GOV</t>
  </si>
  <si>
    <t>Brodie</t>
  </si>
  <si>
    <t xml:space="preserve"> Jerry</t>
  </si>
  <si>
    <t>jebrodie@outlook.com</t>
  </si>
  <si>
    <t>Brooks</t>
  </si>
  <si>
    <t xml:space="preserve"> Allyson</t>
  </si>
  <si>
    <t>Allyson.Brooks@DAHP.WA.GOV</t>
  </si>
  <si>
    <t>Brown</t>
  </si>
  <si>
    <t xml:space="preserve"> Kevin</t>
  </si>
  <si>
    <t>kevin.brown@gwrglobal.com</t>
  </si>
  <si>
    <t xml:space="preserve"> Lisa</t>
  </si>
  <si>
    <t>lisa.brown@commerce.wa.gov</t>
  </si>
  <si>
    <t>Buckland</t>
  </si>
  <si>
    <t>paulbuckland@iepco.com</t>
  </si>
  <si>
    <t>Buffo</t>
  </si>
  <si>
    <t>Mike</t>
  </si>
  <si>
    <t>mbuffo@masonbruce.com</t>
  </si>
  <si>
    <t>Burch</t>
  </si>
  <si>
    <t>David</t>
  </si>
  <si>
    <t>david@dcbmedia.net</t>
  </si>
  <si>
    <t>Spiritbourne - AV</t>
  </si>
  <si>
    <t>John</t>
  </si>
  <si>
    <t>john@spiritbourne.com</t>
  </si>
  <si>
    <t>Burgess</t>
  </si>
  <si>
    <t xml:space="preserve"> Heather</t>
  </si>
  <si>
    <t>hburgess@phillipsburgesslaw.com</t>
  </si>
  <si>
    <t>Burnham</t>
  </si>
  <si>
    <t>Shellie</t>
  </si>
  <si>
    <t>shellie@shellieburnham.com</t>
  </si>
  <si>
    <t>also registered for virtual</t>
  </si>
  <si>
    <t>*</t>
  </si>
  <si>
    <t>Bever</t>
  </si>
  <si>
    <t xml:space="preserve"> Roy D.</t>
  </si>
  <si>
    <t>rbever@wavecable.com</t>
  </si>
  <si>
    <t>Cain</t>
  </si>
  <si>
    <t xml:space="preserve"> Al</t>
  </si>
  <si>
    <t>al.cain@comcast.net</t>
  </si>
  <si>
    <t>Callahan</t>
  </si>
  <si>
    <t>Jason</t>
  </si>
  <si>
    <t>JCallahan@wfpa.org</t>
  </si>
  <si>
    <t>Cantwell</t>
  </si>
  <si>
    <t>Maria</t>
  </si>
  <si>
    <t>tommy_bauer@cantwell.senate.gov</t>
  </si>
  <si>
    <t>Carbaugh</t>
  </si>
  <si>
    <t xml:space="preserve"> Brian</t>
  </si>
  <si>
    <t>bcarbaugh@campbellglobal.com</t>
  </si>
  <si>
    <t>Case</t>
  </si>
  <si>
    <t>Patricia</t>
  </si>
  <si>
    <t>pcase@greendiamond.com</t>
  </si>
  <si>
    <t>Casey</t>
  </si>
  <si>
    <t>Ryan</t>
  </si>
  <si>
    <t>ryan.casey@mail.house.gov</t>
  </si>
  <si>
    <t>Jaime Herrera Beutler </t>
  </si>
  <si>
    <t>Chamberlain</t>
  </si>
  <si>
    <t xml:space="preserve"> Griffin</t>
  </si>
  <si>
    <t>griffin.chamberlain@rayonier.com</t>
  </si>
  <si>
    <t>Chapman</t>
  </si>
  <si>
    <t>mike.chapman@leg.wa.gov</t>
  </si>
  <si>
    <t>No Lunch</t>
  </si>
  <si>
    <t>Christiansen</t>
  </si>
  <si>
    <t xml:space="preserve"> Victoria</t>
  </si>
  <si>
    <t>victoria.christiansen@usda.gov</t>
  </si>
  <si>
    <t>Christophersen</t>
  </si>
  <si>
    <t xml:space="preserve"> Vicki</t>
  </si>
  <si>
    <t>vicki@christopherseninc.com</t>
  </si>
  <si>
    <t>Cole</t>
  </si>
  <si>
    <t xml:space="preserve"> Jon</t>
  </si>
  <si>
    <t>jonc@sdslumber.com</t>
  </si>
  <si>
    <t xml:space="preserve">no </t>
  </si>
  <si>
    <t>Comisky</t>
  </si>
  <si>
    <t xml:space="preserve"> Matt</t>
  </si>
  <si>
    <t>mcomisky@amforest.org</t>
  </si>
  <si>
    <t>Conner</t>
  </si>
  <si>
    <t xml:space="preserve"> Kelly</t>
  </si>
  <si>
    <t>Kelly.Conner@fruitgrowers.com</t>
  </si>
  <si>
    <t>will not be attending this year</t>
  </si>
  <si>
    <t>Constantine</t>
  </si>
  <si>
    <t xml:space="preserve"> Dow</t>
  </si>
  <si>
    <t>dow.constantine@kingcounty.gov</t>
  </si>
  <si>
    <t>Cook</t>
  </si>
  <si>
    <t xml:space="preserve"> Ruth</t>
  </si>
  <si>
    <t>rcook@molpus.com</t>
  </si>
  <si>
    <t>Cooper</t>
  </si>
  <si>
    <t xml:space="preserve"> Doug</t>
  </si>
  <si>
    <t>dougcooper@hamptonlumber.com</t>
  </si>
  <si>
    <t>Corbin</t>
  </si>
  <si>
    <t xml:space="preserve"> Greg</t>
  </si>
  <si>
    <t>greg.corbin@greendiamond.com</t>
  </si>
  <si>
    <t>switched to virtual</t>
  </si>
  <si>
    <t>Cottingham</t>
  </si>
  <si>
    <t xml:space="preserve"> Kaleen</t>
  </si>
  <si>
    <t>kaleen.cottingham@rco.wa.gov</t>
  </si>
  <si>
    <t>Cramer</t>
  </si>
  <si>
    <t>Darin</t>
  </si>
  <si>
    <t>DCramer@wfpa.org</t>
  </si>
  <si>
    <t>Crooker</t>
  </si>
  <si>
    <t>dave.crooker@comcast.net</t>
  </si>
  <si>
    <t>Crow</t>
  </si>
  <si>
    <t xml:space="preserve"> Tyler</t>
  </si>
  <si>
    <t>tyler@greencrow.com</t>
  </si>
  <si>
    <t>Curtiss</t>
  </si>
  <si>
    <t xml:space="preserve"> Heath</t>
  </si>
  <si>
    <t>heathcurtiss@hamptonlumber.com</t>
  </si>
  <si>
    <t>Czarnomski</t>
  </si>
  <si>
    <t>Nicole</t>
  </si>
  <si>
    <t>nicole.czarnomski@dfw.wa.gov</t>
  </si>
  <si>
    <t>speaker</t>
  </si>
  <si>
    <t>Dart</t>
  </si>
  <si>
    <t xml:space="preserve"> Dennis</t>
  </si>
  <si>
    <t>Dennis.Dart@afmforest.com</t>
  </si>
  <si>
    <t>Davidson</t>
  </si>
  <si>
    <t xml:space="preserve"> Duane</t>
  </si>
  <si>
    <t>Duane.Davidson@tre.wa.gov</t>
  </si>
  <si>
    <t>Davies</t>
  </si>
  <si>
    <t xml:space="preserve"> Brent</t>
  </si>
  <si>
    <t>brent@ecotrust.org</t>
  </si>
  <si>
    <t>DelBene</t>
  </si>
  <si>
    <t>Suzan</t>
  </si>
  <si>
    <t>dennis.sills@mail.house.gov</t>
  </si>
  <si>
    <t>Dexter</t>
  </si>
  <si>
    <t xml:space="preserve"> Barry</t>
  </si>
  <si>
    <t>BDexter@Stimsonlumber.com</t>
  </si>
  <si>
    <t>Dick</t>
  </si>
  <si>
    <t xml:space="preserve"> Malcolm R. "Bob"</t>
  </si>
  <si>
    <t>mrdickjr@gmail.com</t>
  </si>
  <si>
    <t>Dieu</t>
  </si>
  <si>
    <t xml:space="preserve"> Julie</t>
  </si>
  <si>
    <t>julie.dieu@rayonier.com</t>
  </si>
  <si>
    <t>Dillon</t>
  </si>
  <si>
    <t xml:space="preserve"> Stephan</t>
  </si>
  <si>
    <t>sdillon@hnrg.com</t>
  </si>
  <si>
    <t>Dittman</t>
  </si>
  <si>
    <t xml:space="preserve"> Darrin</t>
  </si>
  <si>
    <t>ddittman@hnrg.com</t>
  </si>
  <si>
    <t>Doeneges</t>
  </si>
  <si>
    <t xml:space="preserve"> Rich</t>
  </si>
  <si>
    <t>rich.doenges@ecy.wa.gov</t>
  </si>
  <si>
    <t>Druffel</t>
  </si>
  <si>
    <t>hdruffel@hnrg.com</t>
  </si>
  <si>
    <t>Dryden</t>
  </si>
  <si>
    <t xml:space="preserve"> Joel</t>
  </si>
  <si>
    <t>jdryden1@gmail.com</t>
  </si>
  <si>
    <t>Dye</t>
  </si>
  <si>
    <t xml:space="preserve"> Mary</t>
  </si>
  <si>
    <t>marydye2015@gmail.com</t>
  </si>
  <si>
    <t>Ehrenreich</t>
  </si>
  <si>
    <t>jehrenreich@wfpa.org</t>
  </si>
  <si>
    <t>Emmerson</t>
  </si>
  <si>
    <t>memmerson@spi-ind.com</t>
  </si>
  <si>
    <t>Engel</t>
  </si>
  <si>
    <t xml:space="preserve"> Marc</t>
  </si>
  <si>
    <t>marc.engel@dnr.wa.gov</t>
  </si>
  <si>
    <t>Falkner</t>
  </si>
  <si>
    <t xml:space="preserve"> Bob &amp; Lynette</t>
  </si>
  <si>
    <t>CusterCreek@gmail.com</t>
  </si>
  <si>
    <t>Fambles</t>
  </si>
  <si>
    <t xml:space="preserve"> Cheryl</t>
  </si>
  <si>
    <t>cheryl@pacmtn.org</t>
  </si>
  <si>
    <t>Fite</t>
  </si>
  <si>
    <t xml:space="preserve"> Lawson E.</t>
  </si>
  <si>
    <t>lfite@martenlaw.com</t>
  </si>
  <si>
    <t>Fortescue</t>
  </si>
  <si>
    <t xml:space="preserve"> Jessica</t>
  </si>
  <si>
    <t>Jessica@JFConsultingservices.com</t>
  </si>
  <si>
    <t>Frank</t>
  </si>
  <si>
    <t>Willie</t>
  </si>
  <si>
    <t>frank.willie@nisqually-nsn.gov</t>
  </si>
  <si>
    <t>Fransen</t>
  </si>
  <si>
    <t>brianfransen@outlook.com</t>
  </si>
  <si>
    <t>Franz</t>
  </si>
  <si>
    <t>Hilary</t>
  </si>
  <si>
    <t>Hilary.Franz@dnr.wa.gov</t>
  </si>
  <si>
    <t>Gartman</t>
  </si>
  <si>
    <t>Jon</t>
  </si>
  <si>
    <t>JGartman@spi-ind.com</t>
  </si>
  <si>
    <t>Garvin</t>
  </si>
  <si>
    <t xml:space="preserve"> Bill</t>
  </si>
  <si>
    <t>theolympiagarvin@comcast.net</t>
  </si>
  <si>
    <t>Geissler</t>
  </si>
  <si>
    <t xml:space="preserve"> George</t>
  </si>
  <si>
    <t>george.geissler@dnr.wa.gov</t>
  </si>
  <si>
    <t>registered but then cancelled</t>
  </si>
  <si>
    <t>Gerrits</t>
  </si>
  <si>
    <t xml:space="preserve"> Gus</t>
  </si>
  <si>
    <t>gus.gerrits@afmforest.com</t>
  </si>
  <si>
    <t>Giese</t>
  </si>
  <si>
    <t xml:space="preserve"> John</t>
  </si>
  <si>
    <t>john.giese@comcast.net</t>
  </si>
  <si>
    <t>Gilday</t>
  </si>
  <si>
    <t>Greg</t>
  </si>
  <si>
    <t>greg.gilday@leg.wa.gov</t>
  </si>
  <si>
    <t>Glass</t>
  </si>
  <si>
    <t>bglass@campbellglobal.com</t>
  </si>
  <si>
    <t>Godbout</t>
  </si>
  <si>
    <t>Kevin</t>
  </si>
  <si>
    <t>kevin.godbout@weyerhaeuser.com</t>
  </si>
  <si>
    <t>Gold</t>
  </si>
  <si>
    <t>jgold@spi-ind.com</t>
  </si>
  <si>
    <t>Gombosky</t>
  </si>
  <si>
    <t xml:space="preserve"> Melissa</t>
  </si>
  <si>
    <t>melissagombosky@gmail.com</t>
  </si>
  <si>
    <t>Gordon</t>
  </si>
  <si>
    <t xml:space="preserve"> Ryan</t>
  </si>
  <si>
    <t>Ryan.gordon@ttgforestry.com</t>
  </si>
  <si>
    <t>Gorman</t>
  </si>
  <si>
    <t>jgorman66@live.com</t>
  </si>
  <si>
    <t>Grant</t>
  </si>
  <si>
    <t>Julia</t>
  </si>
  <si>
    <t>julia.grant@greendiamond.com</t>
  </si>
  <si>
    <t>Vegetarian</t>
  </si>
  <si>
    <t>Guenther</t>
  </si>
  <si>
    <t xml:space="preserve"> Bob</t>
  </si>
  <si>
    <t>gbob294@aol.com</t>
  </si>
  <si>
    <t>no</t>
  </si>
  <si>
    <t>Gutzwiler</t>
  </si>
  <si>
    <t>jrgutzwiler@gmail.com</t>
  </si>
  <si>
    <t>Hansen</t>
  </si>
  <si>
    <t>heather@wafriends.org</t>
  </si>
  <si>
    <t xml:space="preserve"> Jim</t>
  </si>
  <si>
    <t>jhansen@campbellglobal.com</t>
  </si>
  <si>
    <t>Hanson</t>
  </si>
  <si>
    <t xml:space="preserve"> Gary</t>
  </si>
  <si>
    <t>deepforestfriend@gmail.com</t>
  </si>
  <si>
    <t>Harberd</t>
  </si>
  <si>
    <t>email@email.com</t>
  </si>
  <si>
    <t>Hatfield</t>
  </si>
  <si>
    <t>brian.hatfield@commerce.wa.gov</t>
  </si>
  <si>
    <t>Hazelgrove</t>
  </si>
  <si>
    <t xml:space="preserve"> Scott</t>
  </si>
  <si>
    <t>civicgroup@earthlink.net</t>
  </si>
  <si>
    <t>Heaney</t>
  </si>
  <si>
    <t>Mike.Heaney@afmforest.com</t>
  </si>
  <si>
    <t>Heide</t>
  </si>
  <si>
    <t>pjheide@gmail.com</t>
  </si>
  <si>
    <t xml:space="preserve">Heikkila </t>
  </si>
  <si>
    <t>Heath</t>
  </si>
  <si>
    <t>heath@cascadepublicaffairs.com</t>
  </si>
  <si>
    <t>Herrera</t>
  </si>
  <si>
    <t xml:space="preserve"> David</t>
  </si>
  <si>
    <t>dherrera@skokomish.org</t>
  </si>
  <si>
    <t>Herrera Beutler</t>
  </si>
  <si>
    <t>Jaime</t>
  </si>
  <si>
    <t>pam.peiper@mail.house.gov</t>
  </si>
  <si>
    <t>Hess</t>
  </si>
  <si>
    <t>hessphil09@gmail.com</t>
  </si>
  <si>
    <t>Hiatt</t>
  </si>
  <si>
    <t>zach.hiatt@weyerhaeuser.com</t>
  </si>
  <si>
    <t>Higgins</t>
  </si>
  <si>
    <t>Chuck</t>
  </si>
  <si>
    <t>norsky50@compprime.com</t>
  </si>
  <si>
    <t>Nan</t>
  </si>
  <si>
    <t>nan102@compprime.com</t>
  </si>
  <si>
    <t>Hillery</t>
  </si>
  <si>
    <t xml:space="preserve"> Jamie</t>
  </si>
  <si>
    <t>jhillery@merrillring.com</t>
  </si>
  <si>
    <t>Hogans</t>
  </si>
  <si>
    <t xml:space="preserve"> Mack</t>
  </si>
  <si>
    <t>hmackmack@msn.com</t>
  </si>
  <si>
    <t>Holmstrom</t>
  </si>
  <si>
    <t xml:space="preserve"> Cindi</t>
  </si>
  <si>
    <t>Cindi@cindilholmstrom.com</t>
  </si>
  <si>
    <t>Homyack</t>
  </si>
  <si>
    <t>Jessica.Homyack@weyerhaeuser.com</t>
  </si>
  <si>
    <t>Hooks</t>
  </si>
  <si>
    <t>Doug</t>
  </si>
  <si>
    <t>DHooks@wfpa.org</t>
  </si>
  <si>
    <t>Hopkins</t>
  </si>
  <si>
    <t xml:space="preserve"> Andy</t>
  </si>
  <si>
    <t>andy.hopkins@weyerhaeuser.com</t>
  </si>
  <si>
    <t>Howell</t>
  </si>
  <si>
    <t xml:space="preserve"> Andrea</t>
  </si>
  <si>
    <t>ahowell@spi-ind.com</t>
  </si>
  <si>
    <t>Huber</t>
  </si>
  <si>
    <t xml:space="preserve"> Bryan</t>
  </si>
  <si>
    <t>bhuber@merrillring.com</t>
  </si>
  <si>
    <t>Hull</t>
  </si>
  <si>
    <t xml:space="preserve"> Sherry</t>
  </si>
  <si>
    <t>shull@merrillring.com</t>
  </si>
  <si>
    <t>Humann</t>
  </si>
  <si>
    <t xml:space="preserve"> Stan </t>
  </si>
  <si>
    <t>humann@u.washington.edu</t>
  </si>
  <si>
    <t>Ide</t>
  </si>
  <si>
    <t>Elizabeth</t>
  </si>
  <si>
    <t>info@watreefarm.org</t>
  </si>
  <si>
    <t>Inslee</t>
  </si>
  <si>
    <t xml:space="preserve"> Jay</t>
  </si>
  <si>
    <t>jay.inslee@gov.wa.gov</t>
  </si>
  <si>
    <t>Ison</t>
  </si>
  <si>
    <t>jison@greendiamond.com</t>
  </si>
  <si>
    <t>Jacobs</t>
  </si>
  <si>
    <t xml:space="preserve"> William C.</t>
  </si>
  <si>
    <t>wcjacobs@msn.com</t>
  </si>
  <si>
    <t>James</t>
  </si>
  <si>
    <t xml:space="preserve"> Kendra</t>
  </si>
  <si>
    <t>kendra@hamahamaoysters.com</t>
  </si>
  <si>
    <t>beef
chicken</t>
  </si>
  <si>
    <t>and her husband Tom</t>
  </si>
  <si>
    <t>Jayapal</t>
  </si>
  <si>
    <t>Pramila</t>
  </si>
  <si>
    <t>rachel.berkson@mail.house.gov</t>
  </si>
  <si>
    <t>Johnson</t>
  </si>
  <si>
    <t>johnsonforcommissioner2020@gmail.com</t>
  </si>
  <si>
    <t>Randall</t>
  </si>
  <si>
    <t xml:space="preserve">Johnston </t>
  </si>
  <si>
    <t xml:space="preserve">J </t>
  </si>
  <si>
    <t>jjohnston@orminc.com</t>
  </si>
  <si>
    <t>Johnstone</t>
  </si>
  <si>
    <t>rkjohnstone@localaccess.com</t>
  </si>
  <si>
    <t>Jones</t>
  </si>
  <si>
    <t xml:space="preserve"> Jeff</t>
  </si>
  <si>
    <t>jjones@elltel.net</t>
  </si>
  <si>
    <t xml:space="preserve"> Ray</t>
  </si>
  <si>
    <t>rjones@stimson.com</t>
  </si>
  <si>
    <t>Jongenburger</t>
  </si>
  <si>
    <t>Frank.Jongenburger@weyerhaeuser.com</t>
  </si>
  <si>
    <t>Kelly-Stallings</t>
  </si>
  <si>
    <t xml:space="preserve"> Danny</t>
  </si>
  <si>
    <t>Danny.Kelly-Stallings@klgates.com</t>
  </si>
  <si>
    <t>Kennedy</t>
  </si>
  <si>
    <t xml:space="preserve"> Vickie</t>
  </si>
  <si>
    <t>KENE235@lni.wa.gov</t>
  </si>
  <si>
    <t>Kernohan</t>
  </si>
  <si>
    <t>bkernohan@hnrg.com</t>
  </si>
  <si>
    <t>Ketchum</t>
  </si>
  <si>
    <t>SKetchum@hnrg.com</t>
  </si>
  <si>
    <t>Kilmer</t>
  </si>
  <si>
    <t>Derek</t>
  </si>
  <si>
    <t>andrea.roper@mail.house.gov</t>
  </si>
  <si>
    <t>Kimzey</t>
  </si>
  <si>
    <t xml:space="preserve"> Nicole</t>
  </si>
  <si>
    <t>nkimzey@merrillring.com</t>
  </si>
  <si>
    <t>-</t>
  </si>
  <si>
    <t>cannot attend -- budgets</t>
  </si>
  <si>
    <t>Kirkmire</t>
  </si>
  <si>
    <t>george@loggers.com</t>
  </si>
  <si>
    <t>Knight</t>
  </si>
  <si>
    <t>maryk@hydrogenadvertising.com</t>
  </si>
  <si>
    <t>Knoth</t>
  </si>
  <si>
    <t xml:space="preserve"> Jenny</t>
  </si>
  <si>
    <t>jenny@pnknothforestry.com</t>
  </si>
  <si>
    <t>Kratz</t>
  </si>
  <si>
    <t xml:space="preserve"> Kim</t>
  </si>
  <si>
    <t>kim.kratz@noaa.gov</t>
  </si>
  <si>
    <t>Kreutz</t>
  </si>
  <si>
    <t>Bernhard</t>
  </si>
  <si>
    <t>BernhardK@dor.wa.gov</t>
  </si>
  <si>
    <t>Krum</t>
  </si>
  <si>
    <t xml:space="preserve"> Stacey</t>
  </si>
  <si>
    <t>skrum@portblakely.com</t>
  </si>
  <si>
    <t>Kurtz</t>
  </si>
  <si>
    <t>Kathryn</t>
  </si>
  <si>
    <t>kkurtz@pacificeducationinstitute.org</t>
  </si>
  <si>
    <t>Lang</t>
  </si>
  <si>
    <t xml:space="preserve"> Trent</t>
  </si>
  <si>
    <t>tlang@vaagenbros.com</t>
  </si>
  <si>
    <t>Larsen</t>
  </si>
  <si>
    <t>Rick</t>
  </si>
  <si>
    <t>Lawson</t>
  </si>
  <si>
    <t xml:space="preserve"> Willard</t>
  </si>
  <si>
    <t>email@comcast.com</t>
  </si>
  <si>
    <t>Leavitt</t>
  </si>
  <si>
    <t>mike.leavitt@rayonier.com</t>
  </si>
  <si>
    <t>Lech</t>
  </si>
  <si>
    <t xml:space="preserve"> Gretchen</t>
  </si>
  <si>
    <t>GLech@hnrg.com</t>
  </si>
  <si>
    <t>Leep</t>
  </si>
  <si>
    <t>kevin.leep@rayonier.com</t>
  </si>
  <si>
    <t>Lerch</t>
  </si>
  <si>
    <t>Steve</t>
  </si>
  <si>
    <t xml:space="preserve">
stevel@dor.wa.gov</t>
  </si>
  <si>
    <t xml:space="preserve">speaker </t>
  </si>
  <si>
    <t>Lindgren</t>
  </si>
  <si>
    <t>mark.lindgren@fruitgrowers.com</t>
  </si>
  <si>
    <t>Longrie</t>
  </si>
  <si>
    <t>marklo@dor.wa.gov</t>
  </si>
  <si>
    <t>Loo</t>
  </si>
  <si>
    <t xml:space="preserve"> Teresa</t>
  </si>
  <si>
    <t>TLoo@portblakely.com</t>
  </si>
  <si>
    <t>Lovelett</t>
  </si>
  <si>
    <t>Liz</t>
  </si>
  <si>
    <t>liz.lovelett@leg.wa.gov</t>
  </si>
  <si>
    <t>Lunde</t>
  </si>
  <si>
    <t xml:space="preserve"> Chris</t>
  </si>
  <si>
    <t>clunde@portblakely.com</t>
  </si>
  <si>
    <t>not able to make it</t>
  </si>
  <si>
    <t>Lynch</t>
  </si>
  <si>
    <t xml:space="preserve"> James M.</t>
  </si>
  <si>
    <t>JLynch@spi-ind.com</t>
  </si>
  <si>
    <t>MacCurdy</t>
  </si>
  <si>
    <t xml:space="preserve"> Meline</t>
  </si>
  <si>
    <t>Meline.MacCurdy@weyerhaeuser.com</t>
  </si>
  <si>
    <t>Mackelwich</t>
  </si>
  <si>
    <t>mike.mackelwich@rayonier.com</t>
  </si>
  <si>
    <t>Makings</t>
  </si>
  <si>
    <t>Emily</t>
  </si>
  <si>
    <t>emily@researchcouncil.org</t>
  </si>
  <si>
    <t>Marshall</t>
  </si>
  <si>
    <t xml:space="preserve"> Jeremy</t>
  </si>
  <si>
    <t>JMarshall@hnrg.com</t>
  </si>
  <si>
    <t>Martin</t>
  </si>
  <si>
    <t>doug@martinenv.com</t>
  </si>
  <si>
    <t>McAleer</t>
  </si>
  <si>
    <t xml:space="preserve"> Mary Catherine</t>
  </si>
  <si>
    <t>MaryCatherine.McAleer@Weyerhaeuser.com</t>
  </si>
  <si>
    <t>McElvany</t>
  </si>
  <si>
    <t xml:space="preserve"> Chad</t>
  </si>
  <si>
    <t>CMcelvany@molpus.com</t>
  </si>
  <si>
    <t>McGinley</t>
  </si>
  <si>
    <t>jeff@pacificforestmanagement.com</t>
  </si>
  <si>
    <t>McKinney</t>
  </si>
  <si>
    <t>Mark.McKinney@fruitgrowers.com</t>
  </si>
  <si>
    <t>McLain</t>
  </si>
  <si>
    <t>Kelly</t>
  </si>
  <si>
    <t>kmclain@agr.wa.gov</t>
  </si>
  <si>
    <t>McMahon</t>
  </si>
  <si>
    <t xml:space="preserve"> John P.</t>
  </si>
  <si>
    <t>j-jmcmahon@mindspring.com</t>
  </si>
  <si>
    <t>McMorris Rodgers</t>
  </si>
  <si>
    <t>Cathy</t>
  </si>
  <si>
    <t>Meekins</t>
  </si>
  <si>
    <t xml:space="preserve"> Douglas</t>
  </si>
  <si>
    <t>dmeekins@campbellglobal.com</t>
  </si>
  <si>
    <t>Meier</t>
  </si>
  <si>
    <t xml:space="preserve"> Robert</t>
  </si>
  <si>
    <t>rdmmeier@gmail.com</t>
  </si>
  <si>
    <t>Meister</t>
  </si>
  <si>
    <t xml:space="preserve"> Eric</t>
  </si>
  <si>
    <t>Eric.Meister@fruitgrowers.com</t>
  </si>
  <si>
    <t>Metcalf</t>
  </si>
  <si>
    <t xml:space="preserve"> Myron</t>
  </si>
  <si>
    <t>m.l.metcalf@msn.com</t>
  </si>
  <si>
    <t>Meyers</t>
  </si>
  <si>
    <t xml:space="preserve"> Diane</t>
  </si>
  <si>
    <t>Diane.Meyers@weyerhaeuser.com</t>
  </si>
  <si>
    <t>Middendorf</t>
  </si>
  <si>
    <t>kellym@moore-info.com</t>
  </si>
  <si>
    <t>Miller</t>
  </si>
  <si>
    <t xml:space="preserve"> Adrian</t>
  </si>
  <si>
    <t>adrian.miller@rayonier.com</t>
  </si>
  <si>
    <t xml:space="preserve"> Andrew</t>
  </si>
  <si>
    <t>amiller@stimsonlumber.com</t>
  </si>
  <si>
    <t>jmiller@campbellglobal.com</t>
  </si>
  <si>
    <t>Ken</t>
  </si>
  <si>
    <t>kenbonniemiller@gmail.com</t>
  </si>
  <si>
    <t>Mitchell</t>
  </si>
  <si>
    <t>Cindy</t>
  </si>
  <si>
    <t>cmitchell@wfpa.org</t>
  </si>
  <si>
    <t>Monahan</t>
  </si>
  <si>
    <t>bill.monahan@rayonier.com</t>
  </si>
  <si>
    <t>Morgan</t>
  </si>
  <si>
    <t>dmorgan@pnfarm.com</t>
  </si>
  <si>
    <t xml:space="preserve"> Rhidian</t>
  </si>
  <si>
    <t>rmmorgan@plasnewydd.org</t>
  </si>
  <si>
    <t xml:space="preserve"> Rhys</t>
  </si>
  <si>
    <t>rmorgan@pnfarm.com</t>
  </si>
  <si>
    <t>Morgans</t>
  </si>
  <si>
    <t>Mark.Morgans@gwrglobal.com</t>
  </si>
  <si>
    <t>Moseley</t>
  </si>
  <si>
    <t xml:space="preserve"> Colin</t>
  </si>
  <si>
    <t>cmoseley@greendiamond.com</t>
  </si>
  <si>
    <t>Moses</t>
  </si>
  <si>
    <t>MMoses@spi-ind.com</t>
  </si>
  <si>
    <t>Mosman</t>
  </si>
  <si>
    <t xml:space="preserve"> Michael</t>
  </si>
  <si>
    <t>mmosman0502@gmail.com</t>
  </si>
  <si>
    <t>Mowry</t>
  </si>
  <si>
    <t xml:space="preserve"> Orville</t>
  </si>
  <si>
    <t>omowry@portblakely.com</t>
  </si>
  <si>
    <t>Munro</t>
  </si>
  <si>
    <t xml:space="preserve"> Grant</t>
  </si>
  <si>
    <t>gandcmunro1@msn.com</t>
  </si>
  <si>
    <t>Murray</t>
  </si>
  <si>
    <t xml:space="preserve"> Joeseph</t>
  </si>
  <si>
    <t>abies@olypen.com</t>
  </si>
  <si>
    <t xml:space="preserve"> Toby</t>
  </si>
  <si>
    <t>lowelltmurray@outlook.com</t>
  </si>
  <si>
    <t>Patty</t>
  </si>
  <si>
    <t>shawn_bills@murray.senate.gov</t>
  </si>
  <si>
    <t>Musselman</t>
  </si>
  <si>
    <t xml:space="preserve"> Vic</t>
  </si>
  <si>
    <t>mussapfor@yahoo.com</t>
  </si>
  <si>
    <t>Myrick</t>
  </si>
  <si>
    <t>bmyrick@bryanmyrick.net</t>
  </si>
  <si>
    <t>Neatherlin</t>
  </si>
  <si>
    <t>Erik</t>
  </si>
  <si>
    <t>erik.neatherlin@gsro.wa.gov</t>
  </si>
  <si>
    <t>Nelson</t>
  </si>
  <si>
    <t xml:space="preserve"> Tom</t>
  </si>
  <si>
    <t>tnelson@spi-ind.com</t>
  </si>
  <si>
    <t>Newhouse</t>
  </si>
  <si>
    <t>Dan</t>
  </si>
  <si>
    <t>jamie.daniels@mail.house.gov</t>
  </si>
  <si>
    <t>Nina</t>
  </si>
  <si>
    <t>Ana</t>
  </si>
  <si>
    <t>anina@martenlaw.com</t>
  </si>
  <si>
    <t>Nunes</t>
  </si>
  <si>
    <t>david.nunes@rayonier.com</t>
  </si>
  <si>
    <t>Obedzinski</t>
  </si>
  <si>
    <t>Bob</t>
  </si>
  <si>
    <t>silviculturist@msn.com</t>
  </si>
  <si>
    <t>O'Brien</t>
  </si>
  <si>
    <t xml:space="preserve"> Patricia</t>
  </si>
  <si>
    <t>patricio@atg.wa.gov</t>
  </si>
  <si>
    <t>Oergel</t>
  </si>
  <si>
    <t>moergel@campbellglobal.com</t>
  </si>
  <si>
    <t>Oneil</t>
  </si>
  <si>
    <t xml:space="preserve"> Elaine</t>
  </si>
  <si>
    <t>eoneil@wafarmforestry.com</t>
  </si>
  <si>
    <t>Osborn</t>
  </si>
  <si>
    <t xml:space="preserve"> Kenneth</t>
  </si>
  <si>
    <t>kennethdosborn@gmail.com</t>
  </si>
  <si>
    <t>Overton</t>
  </si>
  <si>
    <t>david@eeoverton.com</t>
  </si>
  <si>
    <t>Parker</t>
  </si>
  <si>
    <t>Justin</t>
  </si>
  <si>
    <t>jparker@nwifc.org</t>
  </si>
  <si>
    <t>Pauw</t>
  </si>
  <si>
    <t xml:space="preserve"> Jan</t>
  </si>
  <si>
    <t>janpauw@msn.com</t>
  </si>
  <si>
    <t>Penttila</t>
  </si>
  <si>
    <t>ppenttila@wii.com</t>
  </si>
  <si>
    <t>Perband</t>
  </si>
  <si>
    <t xml:space="preserve"> Esther</t>
  </si>
  <si>
    <t>e.perband@sdvgmbh.de</t>
  </si>
  <si>
    <t>Perleberg</t>
  </si>
  <si>
    <t>andyp@wsu.edu</t>
  </si>
  <si>
    <t>Perreault</t>
  </si>
  <si>
    <t xml:space="preserve"> Michael &amp; Tammie</t>
  </si>
  <si>
    <t>twocatstimber@earthlink.net</t>
  </si>
  <si>
    <t>out of town wants to watch on TVW after?</t>
  </si>
  <si>
    <t>Perry</t>
  </si>
  <si>
    <t>lperry@spi-ind.com</t>
  </si>
  <si>
    <t>Peters</t>
  </si>
  <si>
    <t>Jim</t>
  </si>
  <si>
    <t>jpeters@nwifc.org</t>
  </si>
  <si>
    <t>Phillips</t>
  </si>
  <si>
    <t xml:space="preserve"> Cassie</t>
  </si>
  <si>
    <t>cassie.phillips@weyerhaeuser.com</t>
  </si>
  <si>
    <t xml:space="preserve"> Keith</t>
  </si>
  <si>
    <t>keith.phillips@gov.wa.gov</t>
  </si>
  <si>
    <t>Pierce</t>
  </si>
  <si>
    <t>wpierce@stimson.com</t>
  </si>
  <si>
    <t>Pine</t>
  </si>
  <si>
    <t>rpine@opineco.com</t>
  </si>
  <si>
    <t>Pinell</t>
  </si>
  <si>
    <t>Jeff</t>
  </si>
  <si>
    <t>jeffp@tvw.org</t>
  </si>
  <si>
    <t>Pittman</t>
  </si>
  <si>
    <t>bpittman@stimsonlumber.com</t>
  </si>
  <si>
    <t>Postman</t>
  </si>
  <si>
    <t>david.postman@gov.wa.gov</t>
  </si>
  <si>
    <t>gone</t>
  </si>
  <si>
    <t>Prolman</t>
  </si>
  <si>
    <t>rprolman@financialguide.com</t>
  </si>
  <si>
    <t>Purvis</t>
  </si>
  <si>
    <t>Cameron</t>
  </si>
  <si>
    <t>Cameron.purvis@salm-schulenburg.com</t>
  </si>
  <si>
    <t>Putnam</t>
  </si>
  <si>
    <t xml:space="preserve"> Nate</t>
  </si>
  <si>
    <t>natep@sdslumber.com</t>
  </si>
  <si>
    <t>Quan</t>
  </si>
  <si>
    <t xml:space="preserve"> Jennifer</t>
  </si>
  <si>
    <t>Jennifer.Quan@noaa.gov</t>
  </si>
  <si>
    <t>Radzins</t>
  </si>
  <si>
    <t xml:space="preserve"> Neil</t>
  </si>
  <si>
    <t>nradzins@campbellglobal.com</t>
  </si>
  <si>
    <t>Raines</t>
  </si>
  <si>
    <t>Vickie</t>
  </si>
  <si>
    <t>VRaines@co.grays-harbor.wa.us</t>
  </si>
  <si>
    <t>Rasmussen</t>
  </si>
  <si>
    <t xml:space="preserve"> Kristin</t>
  </si>
  <si>
    <t>krasmussen@hamptonlumber.com</t>
  </si>
  <si>
    <t>Reed</t>
  </si>
  <si>
    <t>dreed@greendiamond.com</t>
  </si>
  <si>
    <t>Reetz</t>
  </si>
  <si>
    <t>Kris Anne</t>
  </si>
  <si>
    <t>kreetz@merrillring.com</t>
  </si>
  <si>
    <t>Rentz</t>
  </si>
  <si>
    <t xml:space="preserve"> Terra</t>
  </si>
  <si>
    <t>wd@dnr.wa.gov</t>
  </si>
  <si>
    <t>Reykdal</t>
  </si>
  <si>
    <t>Superintendent@k12.wa.us</t>
  </si>
  <si>
    <t>Reynolds</t>
  </si>
  <si>
    <t xml:space="preserve"> Claudine</t>
  </si>
  <si>
    <t>creynolds@portblakely.com</t>
  </si>
  <si>
    <t xml:space="preserve"> Jill</t>
  </si>
  <si>
    <t>JReynolds@wfpa.org</t>
  </si>
  <si>
    <t>Rigdon</t>
  </si>
  <si>
    <t>Phil</t>
  </si>
  <si>
    <t>Phil_Rigdon@Yakama.com</t>
  </si>
  <si>
    <t>Riley</t>
  </si>
  <si>
    <t>jim.riley@rileystegner.com</t>
  </si>
  <si>
    <t>Roach</t>
  </si>
  <si>
    <t xml:space="preserve"> Dan</t>
  </si>
  <si>
    <t>dan.roach@rayonier.com</t>
  </si>
  <si>
    <t>Robinson</t>
  </si>
  <si>
    <t xml:space="preserve"> W. Lee</t>
  </si>
  <si>
    <t>email@comcast.net</t>
  </si>
  <si>
    <t>Rochelle</t>
  </si>
  <si>
    <t>mike.rochelle@weyerhaeuser.com</t>
  </si>
  <si>
    <t>rochellejb@comcast.net</t>
  </si>
  <si>
    <t>Romberg</t>
  </si>
  <si>
    <t xml:space="preserve"> Wes</t>
  </si>
  <si>
    <t>wromberg@campbellglobal.com</t>
  </si>
  <si>
    <t>Roscoe</t>
  </si>
  <si>
    <t>Matt.Roscoe@TTGForestry.com</t>
  </si>
  <si>
    <t>Rost</t>
  </si>
  <si>
    <t xml:space="preserve"> Ben</t>
  </si>
  <si>
    <t>brost@hnrg.com</t>
  </si>
  <si>
    <t>Rutherford</t>
  </si>
  <si>
    <t xml:space="preserve"> Dag</t>
  </si>
  <si>
    <t>dag.rutherford@conservationforestry.net</t>
  </si>
  <si>
    <t>Sacks</t>
  </si>
  <si>
    <t>Joel.Sacks@lni.wa.gov</t>
  </si>
  <si>
    <t>Sandison</t>
  </si>
  <si>
    <t xml:space="preserve"> Derek</t>
  </si>
  <si>
    <t>derek.sandison@agr.wa.gov</t>
  </si>
  <si>
    <t>Sawicki</t>
  </si>
  <si>
    <t xml:space="preserve"> Kyle</t>
  </si>
  <si>
    <t>kyle.sawicki@rayonier.com</t>
  </si>
  <si>
    <t>Sawin</t>
  </si>
  <si>
    <t xml:space="preserve"> Kristen</t>
  </si>
  <si>
    <t>kristen.sawin@weyerhaeuser.com</t>
  </si>
  <si>
    <t>Sayler</t>
  </si>
  <si>
    <t>bsayler@greendiamond.com</t>
  </si>
  <si>
    <t>Schaaf</t>
  </si>
  <si>
    <t xml:space="preserve"> Norm</t>
  </si>
  <si>
    <t>northstar@wavecable.com</t>
  </si>
  <si>
    <t>Schallon</t>
  </si>
  <si>
    <t>ESchallon@greendiamond.com</t>
  </si>
  <si>
    <t>Scherer</t>
  </si>
  <si>
    <t>tom@hydrogenadvertising.com</t>
  </si>
  <si>
    <t>Schmeling</t>
  </si>
  <si>
    <t xml:space="preserve"> Rick</t>
  </si>
  <si>
    <t>rschmeling@greendiamond.com</t>
  </si>
  <si>
    <t>Schrier</t>
  </si>
  <si>
    <t>Kim</t>
  </si>
  <si>
    <t>louise.orourke@mail.house.gov</t>
  </si>
  <si>
    <t>Schuler</t>
  </si>
  <si>
    <t xml:space="preserve"> Galen</t>
  </si>
  <si>
    <t>gschuler@greendiamond.com</t>
  </si>
  <si>
    <t>Schumacher</t>
  </si>
  <si>
    <t>David.Schumacher@ofm.wa.gov</t>
  </si>
  <si>
    <t>Seals</t>
  </si>
  <si>
    <t xml:space="preserve"> Ali</t>
  </si>
  <si>
    <t>ali.seals@weyerhaeuser.com</t>
  </si>
  <si>
    <t>Serr</t>
  </si>
  <si>
    <t>benjamin.serr@commerce.wa.gov</t>
  </si>
  <si>
    <t>Sheffels</t>
  </si>
  <si>
    <t>Evan</t>
  </si>
  <si>
    <t>esheffels@agr.wa.gov</t>
  </si>
  <si>
    <t>Sheldon</t>
  </si>
  <si>
    <t>Timothy.Sheldon@leg.wa.gov</t>
  </si>
  <si>
    <t>Shorey</t>
  </si>
  <si>
    <t>tom.shorey@fruitgrowers.com</t>
  </si>
  <si>
    <t>Sirguy</t>
  </si>
  <si>
    <t xml:space="preserve"> Branden</t>
  </si>
  <si>
    <t>bsirguy@merrillring.com</t>
  </si>
  <si>
    <t>Smalley</t>
  </si>
  <si>
    <t>mark.smalley@rayonier.com</t>
  </si>
  <si>
    <t>Smith</t>
  </si>
  <si>
    <t xml:space="preserve"> Alex</t>
  </si>
  <si>
    <t>Alex.Smith@dnr.wa.gov</t>
  </si>
  <si>
    <t>Adam</t>
  </si>
  <si>
    <t>Caitlyn.Cole@mail.house.gov</t>
  </si>
  <si>
    <t>Carmen</t>
  </si>
  <si>
    <t>rogerandcarmensmith@gmail.com</t>
  </si>
  <si>
    <t>Carmel</t>
  </si>
  <si>
    <t>CarmelS@dor.wa.gov</t>
  </si>
  <si>
    <t>Sorci</t>
  </si>
  <si>
    <t>Cecilia</t>
  </si>
  <si>
    <t>cecilia@pacificpub.com</t>
  </si>
  <si>
    <t>Spadaro</t>
  </si>
  <si>
    <t xml:space="preserve"> Jason</t>
  </si>
  <si>
    <t>jasons@nobleforestco.com</t>
  </si>
  <si>
    <t>jspadaro@wfpa.org</t>
  </si>
  <si>
    <t>Springer</t>
  </si>
  <si>
    <t>Larry</t>
  </si>
  <si>
    <t>larry.springer@leg.wa.gov</t>
  </si>
  <si>
    <t>Stanage</t>
  </si>
  <si>
    <t>Lacey</t>
  </si>
  <si>
    <t>lacey.stanage@leg.wa.gov</t>
  </si>
  <si>
    <t>WA House of Representatives</t>
  </si>
  <si>
    <t>Stancliff</t>
  </si>
  <si>
    <t>josh.stancliff@rayonier.com</t>
  </si>
  <si>
    <t>Stanley</t>
  </si>
  <si>
    <t xml:space="preserve"> Court</t>
  </si>
  <si>
    <t>cstanley@Heartwood-consulting.com</t>
  </si>
  <si>
    <t>Staringer</t>
  </si>
  <si>
    <t xml:space="preserve"> Allen</t>
  </si>
  <si>
    <t>allen.staringer@gmail.com</t>
  </si>
  <si>
    <t>Stauffacher</t>
  </si>
  <si>
    <t>gocougs@billstauffacher.com</t>
  </si>
  <si>
    <t>Stegner</t>
  </si>
  <si>
    <t>peter.stegner@rileystegner.com</t>
  </si>
  <si>
    <t>Stewart</t>
  </si>
  <si>
    <t>stewlogger@gmail.com</t>
  </si>
  <si>
    <t>Stillwell</t>
  </si>
  <si>
    <t xml:space="preserve"> Dana</t>
  </si>
  <si>
    <t>Dana.Stillwell@weyerhaeuser.com</t>
  </si>
  <si>
    <t>Stockfish</t>
  </si>
  <si>
    <t xml:space="preserve"> Devin</t>
  </si>
  <si>
    <t>devin.stockfish@weyerhaeuser.com</t>
  </si>
  <si>
    <t>Stransky</t>
  </si>
  <si>
    <t>dan.stransky@rayonier.com</t>
  </si>
  <si>
    <t>Strickland</t>
  </si>
  <si>
    <t>Marilyn</t>
  </si>
  <si>
    <t>angela.shin@mail.house.gov</t>
  </si>
  <si>
    <t>Stroble</t>
  </si>
  <si>
    <t>dstroble@merrillring.com</t>
  </si>
  <si>
    <t xml:space="preserve"> Richard E.</t>
  </si>
  <si>
    <t>restroble@ringfamilylp.com</t>
  </si>
  <si>
    <t>Susewind</t>
  </si>
  <si>
    <t>director@dfw.wa.gov</t>
  </si>
  <si>
    <t>Swanson</t>
  </si>
  <si>
    <t>sswany15@gmail.com</t>
  </si>
  <si>
    <t>Colin</t>
  </si>
  <si>
    <t>colin.swanson@mail.house.gov</t>
  </si>
  <si>
    <t>Tallarico</t>
  </si>
  <si>
    <t xml:space="preserve"> Sean</t>
  </si>
  <si>
    <t>sean.tallarico@rayonier.com</t>
  </si>
  <si>
    <t>Terwilleger</t>
  </si>
  <si>
    <t xml:space="preserve"> Karen</t>
  </si>
  <si>
    <t>karenterwilleger@comcast.net</t>
  </si>
  <si>
    <t>Thiemens</t>
  </si>
  <si>
    <t>jdthiemens@gmail.com</t>
  </si>
  <si>
    <t>Thom</t>
  </si>
  <si>
    <t>Barry.Thom@noaa.gov</t>
  </si>
  <si>
    <t>Thompson</t>
  </si>
  <si>
    <t xml:space="preserve"> Brad</t>
  </si>
  <si>
    <t>brad_thompson@fws.gov</t>
  </si>
  <si>
    <t>Thorson</t>
  </si>
  <si>
    <t xml:space="preserve"> Robyn</t>
  </si>
  <si>
    <t>robyn_thorson@fws.gov</t>
  </si>
  <si>
    <t>Tomascheski</t>
  </si>
  <si>
    <t xml:space="preserve"> Dan </t>
  </si>
  <si>
    <t>dtomascheski@spi-ind.com</t>
  </si>
  <si>
    <t>Torp</t>
  </si>
  <si>
    <t>Aidan</t>
  </si>
  <si>
    <t>aidan.torp@tvw.org</t>
  </si>
  <si>
    <t>TVW</t>
  </si>
  <si>
    <t>Tukarski</t>
  </si>
  <si>
    <t>Lara</t>
  </si>
  <si>
    <t>ltukarski@pacificeducationinstitute.org</t>
  </si>
  <si>
    <t>bringing own lunch</t>
  </si>
  <si>
    <t>Turner</t>
  </si>
  <si>
    <t xml:space="preserve"> Ted</t>
  </si>
  <si>
    <t>ted.turner@weyerhaeuser.com</t>
  </si>
  <si>
    <t>Tuttle</t>
  </si>
  <si>
    <t xml:space="preserve"> Meghan</t>
  </si>
  <si>
    <t>meghan.tuttle@weyerhaeuser.com</t>
  </si>
  <si>
    <t>Vaagen</t>
  </si>
  <si>
    <t>drvaagen@vaagenbros.com</t>
  </si>
  <si>
    <t>Vaughn</t>
  </si>
  <si>
    <t>Annika</t>
  </si>
  <si>
    <t>avaughn@gth-gov.com</t>
  </si>
  <si>
    <t>Verschuyl</t>
  </si>
  <si>
    <t xml:space="preserve"> Jacob</t>
  </si>
  <si>
    <t>jverschuyl@ncasi.org</t>
  </si>
  <si>
    <t>Voegele</t>
  </si>
  <si>
    <t xml:space="preserve"> Craig</t>
  </si>
  <si>
    <t>craigvoegele@comcast.net</t>
  </si>
  <si>
    <t>Walter</t>
  </si>
  <si>
    <t xml:space="preserve"> Jason </t>
  </si>
  <si>
    <t>Jason.Walter@weyerhaeuser.com</t>
  </si>
  <si>
    <t>Ward</t>
  </si>
  <si>
    <t xml:space="preserve"> Jack</t>
  </si>
  <si>
    <t>jww@hcc.net</t>
  </si>
  <si>
    <t>Warjone</t>
  </si>
  <si>
    <t>mwarjone@portblakely.com</t>
  </si>
  <si>
    <t>owarjone@comcast.net</t>
  </si>
  <si>
    <t>Washington</t>
  </si>
  <si>
    <t>Chad.Washington@gwrglobal.com</t>
  </si>
  <si>
    <t>Webb</t>
  </si>
  <si>
    <t xml:space="preserve"> Lindsey</t>
  </si>
  <si>
    <t>LWebb@hnrg.com</t>
  </si>
  <si>
    <t>Weiss</t>
  </si>
  <si>
    <t>Josh</t>
  </si>
  <si>
    <t>jweiss@gth-gov.com</t>
  </si>
  <si>
    <t>Weston</t>
  </si>
  <si>
    <t>Duane</t>
  </si>
  <si>
    <t>duaneweston38@gmail.com</t>
  </si>
  <si>
    <t>Weza</t>
  </si>
  <si>
    <t>kennedy.weza@weyerhaeuser.com</t>
  </si>
  <si>
    <t>Wheeler</t>
  </si>
  <si>
    <t xml:space="preserve"> Carrie</t>
  </si>
  <si>
    <t>CWheeler@campbellgroup.com</t>
  </si>
  <si>
    <t>White</t>
  </si>
  <si>
    <t xml:space="preserve"> Megan</t>
  </si>
  <si>
    <t>WhiteM@wsdot.wa.gov</t>
  </si>
  <si>
    <t>Wilcox</t>
  </si>
  <si>
    <t>jtwilcox111@gmail.com</t>
  </si>
  <si>
    <t>Wilkerson</t>
  </si>
  <si>
    <t xml:space="preserve"> Cynthia</t>
  </si>
  <si>
    <t>Cynthia.Wilkerson@dfw.wa.gov</t>
  </si>
  <si>
    <t>wilkwilkerson75@gmail.com</t>
  </si>
  <si>
    <t>Williams</t>
  </si>
  <si>
    <t xml:space="preserve"> Valery</t>
  </si>
  <si>
    <t>vwilliams@portblakely.com</t>
  </si>
  <si>
    <t>Williamson</t>
  </si>
  <si>
    <t xml:space="preserve"> Maurice</t>
  </si>
  <si>
    <t>general@williamsonconsulting.net</t>
  </si>
  <si>
    <t>Wilson</t>
  </si>
  <si>
    <t xml:space="preserve"> Howard &amp; Sheena</t>
  </si>
  <si>
    <t>Wilsonhs@aol.com</t>
  </si>
  <si>
    <t>wilsonj10@verizon.net</t>
  </si>
  <si>
    <t>Wing</t>
  </si>
  <si>
    <t>88pwwing@gmail.com</t>
  </si>
  <si>
    <t>Wininger</t>
  </si>
  <si>
    <t>rich.wininger@weyerhaeuser.com</t>
  </si>
  <si>
    <t>Wood</t>
  </si>
  <si>
    <t xml:space="preserve"> Glen</t>
  </si>
  <si>
    <t>gwood@greendiamond.com</t>
  </si>
  <si>
    <t>Woods</t>
  </si>
  <si>
    <t>richardiwoods@comcast.net</t>
  </si>
  <si>
    <t>Yates</t>
  </si>
  <si>
    <t xml:space="preserve"> Georges</t>
  </si>
  <si>
    <t>gyates@norsemantimber.com</t>
  </si>
  <si>
    <t>Yeager</t>
  </si>
  <si>
    <t>mdyeager@comcast.net</t>
  </si>
  <si>
    <t>Yoshiwara</t>
  </si>
  <si>
    <t>jyoshiwara@sbctc.edu</t>
  </si>
  <si>
    <t>Zika</t>
  </si>
  <si>
    <t>stevezika@hamptonaffiliates.com</t>
  </si>
  <si>
    <t>TOTAL</t>
  </si>
  <si>
    <t>BEEF</t>
  </si>
  <si>
    <t>CHICKEN</t>
  </si>
  <si>
    <t>VEGETARIAN</t>
  </si>
  <si>
    <t>NO LUNCH</t>
  </si>
  <si>
    <t>VIRTUAL</t>
  </si>
  <si>
    <t>TBD</t>
  </si>
  <si>
    <t>TOTAL MEALS</t>
  </si>
  <si>
    <t>TOTAL NON MEALS</t>
  </si>
  <si>
    <t xml:space="preserve">Annual Meeting Checklist </t>
  </si>
  <si>
    <t xml:space="preserve">BOLD MEANS DONE </t>
  </si>
  <si>
    <t xml:space="preserve">Who </t>
  </si>
  <si>
    <t xml:space="preserve">What </t>
  </si>
  <si>
    <t xml:space="preserve">Due </t>
  </si>
  <si>
    <t xml:space="preserve">Complate </t>
  </si>
  <si>
    <t>SB/CM</t>
  </si>
  <si>
    <t>Secure location and contract: Lindsey Munson, Indian Summer: cell 253-290-6332</t>
  </si>
  <si>
    <t>make sure to secure the prior afternoon for setup av 4 hrs</t>
  </si>
  <si>
    <t xml:space="preserve">The bigger section is in use but the longer section that the AV goes in isn’t in use. </t>
  </si>
  <si>
    <t>x - secured</t>
  </si>
  <si>
    <t xml:space="preserve">CM </t>
  </si>
  <si>
    <t>Determine AV Needs</t>
  </si>
  <si>
    <t>just virtual for presenters only not particpants</t>
  </si>
  <si>
    <t>CM</t>
  </si>
  <si>
    <t>John Spirtborne</t>
  </si>
  <si>
    <t xml:space="preserve">Secure contract with Pacific Stage for screens, etc </t>
  </si>
  <si>
    <t>email sent for original ask and its on calendars</t>
  </si>
  <si>
    <t xml:space="preserve">David- Pacific Stage </t>
  </si>
  <si>
    <t>Determine if need to rent podium/stage/screens etc</t>
  </si>
  <si>
    <t xml:space="preserve">john working with David </t>
  </si>
  <si>
    <t xml:space="preserve">Registration email and invite out </t>
  </si>
  <si>
    <r>
      <t xml:space="preserve">sent out 9/30, </t>
    </r>
    <r>
      <rPr>
        <sz val="16"/>
        <color theme="1"/>
        <rFont val="Times New Roman"/>
        <family val="1"/>
      </rPr>
      <t>then reminder every week after</t>
    </r>
  </si>
  <si>
    <t>goal send out every other week - offer virtual attendance??</t>
  </si>
  <si>
    <t>sent registration out 10/14, 10/18, 11/3/25
weekly reminders after that</t>
  </si>
  <si>
    <t xml:space="preserve">Kenny/CM </t>
  </si>
  <si>
    <t>make sure rolodex lists up to date prior to sending out registration email - Cindy creates invite list and puts in Excel for Timmian and Kenny to track RSVPs</t>
  </si>
  <si>
    <t xml:space="preserve">Confirm with TVW get on schedule: Mike Bay &lt;mikeb@tvw.org&gt; new Rachel la Court </t>
  </si>
  <si>
    <t>they are on schedule send final agenda closer to actual date</t>
  </si>
  <si>
    <t>Confirmed</t>
  </si>
  <si>
    <t xml:space="preserve">Calendar invite from CM </t>
  </si>
  <si>
    <t xml:space="preserve">Annual Calendar </t>
  </si>
  <si>
    <t>November 2025- After meeting calendar is adopted</t>
  </si>
  <si>
    <t>ES</t>
  </si>
  <si>
    <t xml:space="preserve">email panel moderators the bios for their panel so they can introduce them </t>
  </si>
  <si>
    <t>In progress</t>
  </si>
  <si>
    <t>Work with Matt Doumit to draft annual report - contact Werner to do design</t>
  </si>
  <si>
    <t>Delivered draft annual report to Werner  - finalize by 11/1/25</t>
  </si>
  <si>
    <t>Sent request and accepted from Werner 10/17/25</t>
  </si>
  <si>
    <t xml:space="preserve">send out reg email with link to reg </t>
  </si>
  <si>
    <t>make sure Cindy has pricing info so she can determine price</t>
  </si>
  <si>
    <t xml:space="preserve">send out reg with agenda and link </t>
  </si>
  <si>
    <t xml:space="preserve">make sure to confirm featured speaker before goes out </t>
  </si>
  <si>
    <t>10/13/25 - Registration page and Agenda Final, Speakers final 10/17/25</t>
  </si>
  <si>
    <t>activite nomination committee for awards</t>
  </si>
  <si>
    <r>
      <rPr>
        <b/>
        <sz val="16"/>
        <color rgb="FF000000"/>
        <rFont val="Times New Roman"/>
        <family val="1"/>
      </rPr>
      <t xml:space="preserve">Elaine O'Neil may the 2025 Bledsoe Award recipient- </t>
    </r>
    <r>
      <rPr>
        <b/>
        <sz val="16"/>
        <color rgb="FFFF0000"/>
        <rFont val="Times New Roman"/>
        <family val="1"/>
      </rPr>
      <t xml:space="preserve">Confidential </t>
    </r>
  </si>
  <si>
    <t xml:space="preserve">CM/SB </t>
  </si>
  <si>
    <t xml:space="preserve"> couple of boxes (from childhood end) and plaques for retiring Trustees, Kevin Godbout – and will present at Annual Meeting – the other for Tom Nelson, but he likely won’t be there so we will mail</t>
  </si>
  <si>
    <t xml:space="preserve">Cindy let shellie know who and SB will order </t>
  </si>
  <si>
    <t>Skip 2023</t>
  </si>
  <si>
    <t>Kenny/ES</t>
  </si>
  <si>
    <r>
      <t>determine if we need to order speaker or honorary trustees ribbons,</t>
    </r>
    <r>
      <rPr>
        <sz val="16"/>
        <color rgb="FFFF0000"/>
        <rFont val="Times New Roman"/>
        <family val="1"/>
      </rPr>
      <t xml:space="preserve"> name badge inserts</t>
    </r>
    <r>
      <rPr>
        <sz val="16"/>
        <color theme="1"/>
        <rFont val="Times New Roman"/>
        <family val="1"/>
      </rPr>
      <t xml:space="preserve">, </t>
    </r>
    <r>
      <rPr>
        <sz val="16"/>
        <color rgb="FFFF0000"/>
        <rFont val="Times New Roman"/>
        <family val="1"/>
      </rPr>
      <t>and badge holders</t>
    </r>
    <r>
      <rPr>
        <sz val="16"/>
        <color theme="1"/>
        <rFont val="Times New Roman"/>
        <family val="1"/>
      </rPr>
      <t xml:space="preserve"> etc </t>
    </r>
  </si>
  <si>
    <t xml:space="preserve">Avery #5392 paper inserts  order?  </t>
  </si>
  <si>
    <t>Honorary Trustees only T email Kenny</t>
  </si>
  <si>
    <t xml:space="preserve">Invite speakers </t>
  </si>
  <si>
    <t>confirm speakers and send final confirmations as needed</t>
  </si>
  <si>
    <t>Legislative panel10/17/25. The rest of panelists 10/21/25</t>
  </si>
  <si>
    <t>Tribal attendees invited</t>
  </si>
  <si>
    <t xml:space="preserve">Order awards from tags awards to present at meeting </t>
  </si>
  <si>
    <t xml:space="preserve">Cindy needs to draft language </t>
  </si>
  <si>
    <t>Ordered - Pick up on Wednesday</t>
  </si>
  <si>
    <t xml:space="preserve">Followup with TVW - Mike Bay </t>
  </si>
  <si>
    <t>send agenda as it gets closer</t>
  </si>
  <si>
    <t>Sent</t>
  </si>
  <si>
    <t>CM/ES</t>
  </si>
  <si>
    <t>if needed, reach out to people not registering help get them to register</t>
  </si>
  <si>
    <t xml:space="preserve">week of 11/1 - cm should reach out </t>
  </si>
  <si>
    <t xml:space="preserve">determine table decor (candles small and large) and candy trees and mints </t>
  </si>
  <si>
    <t xml:space="preserve">same as last year </t>
  </si>
  <si>
    <t>Complete</t>
  </si>
  <si>
    <t xml:space="preserve">set up meeting with Kristen, Jason S, CM, Darin optional to brief/prep for BOT meeting </t>
  </si>
  <si>
    <t>11/13 scheduled</t>
  </si>
  <si>
    <t>Buy amazon/Starbucks gift card - thank you for staff at conference</t>
  </si>
  <si>
    <t xml:space="preserve">Attendee list -look in 2025 annual meeting folder - need this for meeting goes inside the annual report </t>
  </si>
  <si>
    <t>Look at the layout from last year and use info from RegFox</t>
  </si>
  <si>
    <t>ES/CM</t>
  </si>
  <si>
    <t>Ppt slides for big screens similar to what you do for WBA virtua - sent  example - send CM draft for review</t>
  </si>
  <si>
    <t>Confirm speaker AV needs - Create AV agenda for John Burch</t>
  </si>
  <si>
    <t>ppt, flipchart, etc - give them deadline for ppt 3 days prior</t>
  </si>
  <si>
    <t>once speakers confirmed send out email asking for bios, speaker needs</t>
  </si>
  <si>
    <t>get speaker bios, cell phone, lunch orders</t>
  </si>
  <si>
    <t>get moderator speakers bios, outline</t>
  </si>
  <si>
    <t xml:space="preserve">email confirm for speakers - cell phone lunch choice, av needs, etc </t>
  </si>
  <si>
    <t xml:space="preserve">Executive Agenda script </t>
  </si>
  <si>
    <t>Draft started</t>
  </si>
  <si>
    <t>food count due to Indian Summer</t>
  </si>
  <si>
    <t>Submitted 11/15</t>
  </si>
  <si>
    <t>make one sheet of all bios for attendees</t>
  </si>
  <si>
    <t xml:space="preserve">make ppt slides for speakers to go up on screen </t>
  </si>
  <si>
    <t>CM/Kenny</t>
  </si>
  <si>
    <t xml:space="preserve">Annual report </t>
  </si>
  <si>
    <t xml:space="preserve">Send agenda to Matt Doumit to make up SAF CFE Application for people to sign in </t>
  </si>
  <si>
    <t xml:space="preserve">Print 15 certificates and sign in sheet -- get signed by ????? </t>
  </si>
  <si>
    <t>Kenny updated and printed- not sure who signs</t>
  </si>
  <si>
    <t>buy candy for tables</t>
  </si>
  <si>
    <t xml:space="preserve">Press Release ) Promotion  we’ll have a press release next week, and will invite key legislators, congressionals, media to join </t>
  </si>
  <si>
    <t>Cecilia draft, send to CM</t>
  </si>
  <si>
    <t>mark handouts in order you want sent out and order you want put in annual agenda</t>
  </si>
  <si>
    <t xml:space="preserve">Run name tags </t>
  </si>
  <si>
    <t>ES draft, send to CM</t>
  </si>
  <si>
    <t>determine reserved table guests for lunch/name tents/seating chart</t>
  </si>
  <si>
    <t xml:space="preserve">Make list of VIPS, special guests, see tab on master list </t>
  </si>
  <si>
    <t>also put names in Executive Agenda, ES will draft list</t>
  </si>
  <si>
    <t>Entrée cards (Top Sirloin, Chicken Marsala, Ratatoullie (GF, V) make them cardstock color if you can so stands out on table</t>
  </si>
  <si>
    <r>
      <rPr>
        <sz val="16"/>
        <color rgb="FF222222"/>
        <rFont val="Times New Roman"/>
        <family val="1"/>
      </rPr>
      <t>Name badges for all - they use wfpa logo on them -</t>
    </r>
    <r>
      <rPr>
        <u/>
        <sz val="16"/>
        <color rgb="FF222222"/>
        <rFont val="Times New Roman"/>
        <family val="1"/>
      </rPr>
      <t xml:space="preserve"> let Cindy see them before you print them all</t>
    </r>
    <r>
      <rPr>
        <sz val="16"/>
        <color rgb="FF222222"/>
        <rFont val="Times New Roman"/>
        <family val="1"/>
      </rPr>
      <t xml:space="preserve"> - looks like they use a picture in the background of the badge</t>
    </r>
  </si>
  <si>
    <t>Ribbons for speakers and honorary trustees on badges</t>
  </si>
  <si>
    <t xml:space="preserve">Speaker list with names, cellphones contact information </t>
  </si>
  <si>
    <t>Reserved signs for tables - not sure how many yet - wait until after seating chart CM</t>
  </si>
  <si>
    <t xml:space="preserve">send virtual link to register each presentor  who is virtual, they sign up and they get link </t>
  </si>
  <si>
    <t>Only for those who request.</t>
  </si>
  <si>
    <t xml:space="preserve">Ask Panel moderator to send us panel quesitons so we can save in folder </t>
  </si>
  <si>
    <r>
      <t xml:space="preserve">Print SAF certificate and sign in sheet for reg table </t>
    </r>
    <r>
      <rPr>
        <b/>
        <sz val="16"/>
        <color theme="1"/>
        <rFont val="Times New Roman"/>
        <family val="1"/>
      </rPr>
      <t>(Ask Matt Doumit)</t>
    </r>
  </si>
  <si>
    <t>Packets for all attendees - put in bifolder annual report, agenda, attendee list, bios sheet, license plate form</t>
  </si>
  <si>
    <t xml:space="preserve">save on thumb drive all the ppts and videos in case </t>
  </si>
  <si>
    <t xml:space="preserve">send out virtual link to virtual people </t>
  </si>
  <si>
    <t>Welcome sign - 24 x 36 - Send to Kenny/CM for edits/review</t>
  </si>
  <si>
    <t>Bring easel with welcome sign, bring conference box with supplies, clip boards, owl</t>
  </si>
  <si>
    <t>Kenny or Cindy to bring - remind them</t>
  </si>
  <si>
    <t xml:space="preserve">print for day of - list of speakers contact phone numbers </t>
  </si>
  <si>
    <t>After meeting post annual report to website and email out to all attendees</t>
  </si>
  <si>
    <t>Kenny</t>
  </si>
  <si>
    <t>Order banner from John Mortenson Capital City Press need to have deliverd to WFPA and someone there when delivered 2 week prior</t>
  </si>
  <si>
    <t>Check on deadlines and look at last year's for a sample</t>
  </si>
  <si>
    <t>Done</t>
  </si>
  <si>
    <t xml:space="preserve">Maintain reg lists and keep track of food count deadlines </t>
  </si>
  <si>
    <r>
      <rPr>
        <b/>
        <sz val="16"/>
        <color rgb="FF000000"/>
        <rFont val="Times New Roman"/>
        <family val="1"/>
      </rPr>
      <t>food count due NEED UPDATED DATE</t>
    </r>
    <r>
      <rPr>
        <b/>
        <sz val="16"/>
        <color rgb="FFFF0000"/>
        <rFont val="Times New Roman"/>
        <family val="1"/>
      </rPr>
      <t xml:space="preserve"> (see above line 38)</t>
    </r>
  </si>
  <si>
    <t xml:space="preserve">BOT Meeting happens  before the annual meeting breakfast and meeting 1/2 hour </t>
  </si>
  <si>
    <t xml:space="preserve">8-8:30 am </t>
  </si>
  <si>
    <t>Develop next year's calendar dates, and chek for conflicts w Exec Ctte and other associations</t>
  </si>
  <si>
    <t>AWB Policy Summit Bonnie Milliken &lt;BonnieM@awb.org&gt;, Who Will Own the Forest Sara  Wu &lt;swu@worldforestry.org&gt;, NAFO Jonathan Tyree &lt;jtyree@nafoalliance.org&gt;</t>
  </si>
  <si>
    <t xml:space="preserve">x No conflicts, sent to Exec Ctte members to check their schedules </t>
  </si>
  <si>
    <t>Kenny/CM</t>
  </si>
  <si>
    <t xml:space="preserve">order tabs for backgrounder book </t>
  </si>
  <si>
    <t>No virtual - vote by ballot if do not have a quorum</t>
  </si>
  <si>
    <t>Timmian will coordinate with John</t>
  </si>
  <si>
    <t>CM/KK</t>
  </si>
  <si>
    <t xml:space="preserve">Send out email with ballot and motions to vote  - CM sends out to all members list </t>
  </si>
  <si>
    <t>add 30 day is soonest we can send, 10 days is latest we can send reminder for next year - must send out ballot</t>
  </si>
  <si>
    <t>KK</t>
  </si>
  <si>
    <t xml:space="preserve">Ratification of acts doc - all the motions from previous year take from minutes folder final ones </t>
  </si>
  <si>
    <t xml:space="preserve">Backgrounder has all prior years motions, ballot, minutes from previous year meeting </t>
  </si>
  <si>
    <r>
      <rPr>
        <sz val="16"/>
        <color rgb="FF000000"/>
        <rFont val="Times New Roman"/>
        <family val="1"/>
      </rPr>
      <t xml:space="preserve">Draft email for BOT meeting only to send out, CM will send out calendar </t>
    </r>
    <r>
      <rPr>
        <sz val="16"/>
        <color rgb="FFFF0000"/>
        <rFont val="Times New Roman"/>
        <family val="1"/>
      </rPr>
      <t>without zoom link</t>
    </r>
  </si>
  <si>
    <t xml:space="preserve">10/21 no virtual original offer </t>
  </si>
  <si>
    <t xml:space="preserve">RSVP BOT meeting list master ss put in meeting folder not annual meeting folder or master list </t>
  </si>
  <si>
    <t xml:space="preserve">Kenny </t>
  </si>
  <si>
    <t>Take backgrounder ( WFPA office  put in binder machine (it includes cover page, the agenda with numbers 1-5 for tabs, doc with calendar in it)</t>
  </si>
  <si>
    <t xml:space="preserve">run ballot reponse sheet for the record - Maranda create Google Forms - use copy from last year - list of BOT and get all the motions from minutes (all minutes are not done) goes from last motion on the last ballot </t>
  </si>
  <si>
    <t>need final tally for records</t>
  </si>
  <si>
    <t>Last</t>
  </si>
  <si>
    <t>First</t>
  </si>
  <si>
    <t xml:space="preserve">Kenny/Cindy will send invoices </t>
  </si>
  <si>
    <t>Emailed 10/14/25</t>
  </si>
  <si>
    <t>Agens</t>
  </si>
  <si>
    <t>Tom</t>
  </si>
  <si>
    <t>tomagens@packagingcorp.com</t>
  </si>
  <si>
    <t>Tree Farmer of the Year</t>
  </si>
  <si>
    <t xml:space="preserve">Anderson </t>
  </si>
  <si>
    <t xml:space="preserve">Laura </t>
  </si>
  <si>
    <t>lucky.anderson@gmail.com</t>
  </si>
  <si>
    <t>STEAK</t>
  </si>
  <si>
    <t>Dave</t>
  </si>
  <si>
    <t>Peter</t>
  </si>
  <si>
    <t>Bailey</t>
  </si>
  <si>
    <t>Jerry</t>
  </si>
  <si>
    <t>jbailey@portblakely.com</t>
  </si>
  <si>
    <t>Jennifer</t>
  </si>
  <si>
    <t>jbakke@manulife.com</t>
  </si>
  <si>
    <t xml:space="preserve">Declined </t>
  </si>
  <si>
    <t>Seth</t>
  </si>
  <si>
    <t>Robert</t>
  </si>
  <si>
    <t>Zach</t>
  </si>
  <si>
    <t>zach.bass@nuveennc.com</t>
  </si>
  <si>
    <t>Marisa</t>
  </si>
  <si>
    <t>Bechtold</t>
  </si>
  <si>
    <t>dbechtold@nwresourcelaw.com</t>
  </si>
  <si>
    <t>Harry</t>
  </si>
  <si>
    <t>bellforestry.10@gmail.com</t>
  </si>
  <si>
    <t>Roy</t>
  </si>
  <si>
    <t>Bricker</t>
  </si>
  <si>
    <t>Ryder</t>
  </si>
  <si>
    <t>RyderBricker@iepco.com</t>
  </si>
  <si>
    <t>kevin.brown@nuveennc.com</t>
  </si>
  <si>
    <t>Brummer</t>
  </si>
  <si>
    <t>Scott</t>
  </si>
  <si>
    <t>scott.brummer@lewiscountywa.gov</t>
  </si>
  <si>
    <t>Bridging the Divide</t>
  </si>
  <si>
    <t xml:space="preserve">Fell Ill </t>
  </si>
  <si>
    <t>Buchholz</t>
  </si>
  <si>
    <t>Ben</t>
  </si>
  <si>
    <t>ben@buchholzfarms.com</t>
  </si>
  <si>
    <t xml:space="preserve">Buck </t>
  </si>
  <si>
    <t>buckdj@olypen.com</t>
  </si>
  <si>
    <t xml:space="preserve">Sick </t>
  </si>
  <si>
    <t>Paul</t>
  </si>
  <si>
    <t xml:space="preserve">Burch </t>
  </si>
  <si>
    <t>john@spiritborne.com</t>
  </si>
  <si>
    <t>AV</t>
  </si>
  <si>
    <t>Burnes</t>
  </si>
  <si>
    <t>Nora</t>
  </si>
  <si>
    <t>nora@palattaoburnes.com</t>
  </si>
  <si>
    <t>Jason.Callahan@greendiamond.com</t>
  </si>
  <si>
    <t>Moderator - Perspectives on the 2026 Legislative Session</t>
  </si>
  <si>
    <t>Brian</t>
  </si>
  <si>
    <t>Carras</t>
  </si>
  <si>
    <t>zcarras@portblakely.com</t>
  </si>
  <si>
    <t>Patti</t>
  </si>
  <si>
    <t>pbcase57@gmail.com</t>
  </si>
  <si>
    <t>Griffin</t>
  </si>
  <si>
    <t>Chandler</t>
  </si>
  <si>
    <t xml:space="preserve">Frank </t>
  </si>
  <si>
    <t>frankjr@candclogging.com</t>
  </si>
  <si>
    <t>Regulartory Crossroads</t>
  </si>
  <si>
    <t>Vicki</t>
  </si>
  <si>
    <t>Clark</t>
  </si>
  <si>
    <t>Daniel</t>
  </si>
  <si>
    <t>Daniel.Clark@weyerhaeuser.com</t>
  </si>
  <si>
    <t>Clarke</t>
  </si>
  <si>
    <t>Bill</t>
  </si>
  <si>
    <t>bill@clarke-law.net</t>
  </si>
  <si>
    <t>Jon.Cole@greendiamond.com</t>
  </si>
  <si>
    <t>Matt</t>
  </si>
  <si>
    <t>Conway</t>
  </si>
  <si>
    <t>Shane</t>
  </si>
  <si>
    <t>Shane.Conway@weyerhaeuser.com</t>
  </si>
  <si>
    <t xml:space="preserve"> </t>
  </si>
  <si>
    <t>Tyler</t>
  </si>
  <si>
    <t>Dennis</t>
  </si>
  <si>
    <t>dennis.dart@afmforest.com</t>
  </si>
  <si>
    <t>Davis</t>
  </si>
  <si>
    <t>TDavis@wfpa.org</t>
  </si>
  <si>
    <t>Densmore</t>
  </si>
  <si>
    <t>kevin@titaniummediasolutions.com</t>
  </si>
  <si>
    <t>Desautel</t>
  </si>
  <si>
    <t>Cody</t>
  </si>
  <si>
    <t>cody.desautel@colvilletribes.com</t>
  </si>
  <si>
    <t>Markets for Wood</t>
  </si>
  <si>
    <t>DeVaney</t>
  </si>
  <si>
    <t>jon@wstfa.org</t>
  </si>
  <si>
    <t>Julie</t>
  </si>
  <si>
    <t>Dieu.julie@comcast.net</t>
  </si>
  <si>
    <t>Stephan</t>
  </si>
  <si>
    <t>sdillon@manulife.com</t>
  </si>
  <si>
    <t>Darrin</t>
  </si>
  <si>
    <t>ddittman@manulife.com</t>
  </si>
  <si>
    <t>Doll</t>
  </si>
  <si>
    <t>Bradford</t>
  </si>
  <si>
    <t>brad.doll@foster.com</t>
  </si>
  <si>
    <t>Doumit</t>
  </si>
  <si>
    <t>bdoumit@campbellglobal.com</t>
  </si>
  <si>
    <t>mattdoumit@wfpa.org</t>
  </si>
  <si>
    <t>Drozdov</t>
  </si>
  <si>
    <t>Sergei</t>
  </si>
  <si>
    <t>Sergei.Drozdov@rayonier.com</t>
  </si>
  <si>
    <t>Joel</t>
  </si>
  <si>
    <t>jdryden@pacificdenkmann.com</t>
  </si>
  <si>
    <t>Dukes</t>
  </si>
  <si>
    <t>Corey</t>
  </si>
  <si>
    <t>dukes@tirllc.com</t>
  </si>
  <si>
    <t>Mary</t>
  </si>
  <si>
    <t>Earley</t>
  </si>
  <si>
    <t>Jacquelin</t>
  </si>
  <si>
    <t>JEarley@spi-ind.com</t>
  </si>
  <si>
    <t>Jessica</t>
  </si>
  <si>
    <t xml:space="preserve">Cancelled Registration </t>
  </si>
  <si>
    <t xml:space="preserve">Ganguly </t>
  </si>
  <si>
    <t>Indro</t>
  </si>
  <si>
    <t>indro@uw.edu</t>
  </si>
  <si>
    <t>Garcia</t>
  </si>
  <si>
    <t>Jesse</t>
  </si>
  <si>
    <t>Jesse.Garcia@weyerhaeuser.com</t>
  </si>
  <si>
    <t>Declined Invite</t>
  </si>
  <si>
    <t>George</t>
  </si>
  <si>
    <t xml:space="preserve">Ghafouri </t>
  </si>
  <si>
    <t>Sara</t>
  </si>
  <si>
    <t>sghafouri@amforsest.org</t>
  </si>
  <si>
    <t>Gitchel</t>
  </si>
  <si>
    <t>Kyle</t>
  </si>
  <si>
    <t>kyle.gitchell@commerce.wa.gov</t>
  </si>
  <si>
    <t>N</t>
  </si>
  <si>
    <t>Moderator- Markets for Wood Products</t>
  </si>
  <si>
    <t>johngold21@gmail.com</t>
  </si>
  <si>
    <t>Melissa</t>
  </si>
  <si>
    <t>Goodman</t>
  </si>
  <si>
    <t>Aaron</t>
  </si>
  <si>
    <t>agoodman@manulife.com</t>
  </si>
  <si>
    <t>Gopalakrishna</t>
  </si>
  <si>
    <t>Badri</t>
  </si>
  <si>
    <t>badrig@uw.edu</t>
  </si>
  <si>
    <t>Hampton</t>
  </si>
  <si>
    <t>Sam</t>
  </si>
  <si>
    <t>Samhampton@hamptonlumber.com</t>
  </si>
  <si>
    <t>Hayden</t>
  </si>
  <si>
    <t>Nathan</t>
  </si>
  <si>
    <t>nhayden@manulife.com</t>
  </si>
  <si>
    <t>ipjheide@gmail.com</t>
  </si>
  <si>
    <t>Heikkila</t>
  </si>
  <si>
    <t>hheikkila@amforest.org</t>
  </si>
  <si>
    <t xml:space="preserve">Family Emergency - Sara Ghafouri attening in his place </t>
  </si>
  <si>
    <t>Henrikson</t>
  </si>
  <si>
    <t>john@wildlogic.com</t>
  </si>
  <si>
    <t>Hernandez</t>
  </si>
  <si>
    <t>Eduardo</t>
  </si>
  <si>
    <t>ehernandez@manulife.com</t>
  </si>
  <si>
    <t>Hester</t>
  </si>
  <si>
    <t>Natalie</t>
  </si>
  <si>
    <t>natalie@hesterconsulting.org</t>
  </si>
  <si>
    <t>Jamie</t>
  </si>
  <si>
    <t>Cindi</t>
  </si>
  <si>
    <t>Andy</t>
  </si>
  <si>
    <t>House</t>
  </si>
  <si>
    <t>Matthew</t>
  </si>
  <si>
    <t>MHouse@greendiamond.com</t>
  </si>
  <si>
    <t>Houskeeper</t>
  </si>
  <si>
    <t>Brandon</t>
  </si>
  <si>
    <t>brandon@houskeeperpublicaffairs.com</t>
  </si>
  <si>
    <t>Andrea</t>
  </si>
  <si>
    <t>Bryan</t>
  </si>
  <si>
    <t>Huggins</t>
  </si>
  <si>
    <t>Dallas</t>
  </si>
  <si>
    <t>dhuggins@campbellglobal.com</t>
  </si>
  <si>
    <t>Sherry</t>
  </si>
  <si>
    <t>Hunt</t>
  </si>
  <si>
    <t>jahunt@campbellglobal.com</t>
  </si>
  <si>
    <t xml:space="preserve">Elizabeth </t>
  </si>
  <si>
    <t>TFOY</t>
  </si>
  <si>
    <t>JIson@greendiamond.com</t>
  </si>
  <si>
    <t>Kendra</t>
  </si>
  <si>
    <t>Declined</t>
  </si>
  <si>
    <t>Jamison</t>
  </si>
  <si>
    <t>Rachael</t>
  </si>
  <si>
    <t>rjamison@awc.org</t>
  </si>
  <si>
    <t>Jewell</t>
  </si>
  <si>
    <t xml:space="preserve">pjewell@wsac.org </t>
  </si>
  <si>
    <t>Can not Speak- Annual Conference</t>
  </si>
  <si>
    <t>Holli</t>
  </si>
  <si>
    <t>Holli.johnson@Rayonier.com</t>
  </si>
  <si>
    <t xml:space="preserve">Johnson </t>
  </si>
  <si>
    <t>Randy</t>
  </si>
  <si>
    <t>randy.johnson@clallamcountywa.gov</t>
  </si>
  <si>
    <t>Whitney</t>
  </si>
  <si>
    <t>whitney.johnson@nuveennc.com</t>
  </si>
  <si>
    <t>Johnston</t>
  </si>
  <si>
    <t>benwj@uw.edu</t>
  </si>
  <si>
    <t xml:space="preserve">UW Student </t>
  </si>
  <si>
    <t>elskafarmsllc@gmail.com</t>
  </si>
  <si>
    <t>Karabensh</t>
  </si>
  <si>
    <t>Kristen</t>
  </si>
  <si>
    <t>kristen.karabensh@greendiamond.com</t>
  </si>
  <si>
    <t>Kelley</t>
  </si>
  <si>
    <t>Stephanie</t>
  </si>
  <si>
    <t>stephanie.kelley@rayonier.com</t>
  </si>
  <si>
    <t>King</t>
  </si>
  <si>
    <t>KKing@wfpa.org</t>
  </si>
  <si>
    <t>Jenny</t>
  </si>
  <si>
    <t>Kroll</t>
  </si>
  <si>
    <t>A.J.</t>
  </si>
  <si>
    <t>andrew.kroll.52@gmail.com</t>
  </si>
  <si>
    <t xml:space="preserve">Kathryn </t>
  </si>
  <si>
    <t>Kycek</t>
  </si>
  <si>
    <t>Alan</t>
  </si>
  <si>
    <t>AlanKycek@HamptonLumber.com</t>
  </si>
  <si>
    <t>Lacy</t>
  </si>
  <si>
    <t>Chis</t>
  </si>
  <si>
    <t>clacy@portblakely.com</t>
  </si>
  <si>
    <t>Landis</t>
  </si>
  <si>
    <t>Lauren</t>
  </si>
  <si>
    <t>lasidnal@gmail.com</t>
  </si>
  <si>
    <t>LaValley</t>
  </si>
  <si>
    <t>Katie</t>
  </si>
  <si>
    <t>KatieLaValley@HamptonLumber.com</t>
  </si>
  <si>
    <t>Levey</t>
  </si>
  <si>
    <t>Max</t>
  </si>
  <si>
    <t>max@votebraun.com</t>
  </si>
  <si>
    <t>Senator John Braun Staffer</t>
  </si>
  <si>
    <t>Gretchen</t>
  </si>
  <si>
    <t>glech@manulife.com</t>
  </si>
  <si>
    <t xml:space="preserve">Lee </t>
  </si>
  <si>
    <t xml:space="preserve">Brian </t>
  </si>
  <si>
    <t>blee@merrillring.com</t>
  </si>
  <si>
    <t>LeGard</t>
  </si>
  <si>
    <t xml:space="preserve">Hunter </t>
  </si>
  <si>
    <t>hlegard@uw.edu</t>
  </si>
  <si>
    <t>Registered as a speaker</t>
  </si>
  <si>
    <t xml:space="preserve">Lentz </t>
  </si>
  <si>
    <t>Don</t>
  </si>
  <si>
    <t>dplentz@comcast.net</t>
  </si>
  <si>
    <t>Lentz</t>
  </si>
  <si>
    <t>Michael</t>
  </si>
  <si>
    <t>mrlentz74@gmail.com</t>
  </si>
  <si>
    <t>klentz74@msn.com</t>
  </si>
  <si>
    <t>Lipton</t>
  </si>
  <si>
    <t>Chris</t>
  </si>
  <si>
    <t>chris.lipton@nuveennc.com</t>
  </si>
  <si>
    <t>Lofthus</t>
  </si>
  <si>
    <t>Dean</t>
  </si>
  <si>
    <t>Dean.Lofthus@fruitgrowers.com</t>
  </si>
  <si>
    <t>Louderback</t>
  </si>
  <si>
    <t>Samantha</t>
  </si>
  <si>
    <t>samantha@louderbackpa.com</t>
  </si>
  <si>
    <t>Lubinus</t>
  </si>
  <si>
    <t>Stan</t>
  </si>
  <si>
    <t>Stan.Lubinus@weyerhaeuser.com</t>
  </si>
  <si>
    <t>Wendi</t>
  </si>
  <si>
    <t>wendi.lubinus@rayonier.com</t>
  </si>
  <si>
    <t>Meline</t>
  </si>
  <si>
    <t>Magalska</t>
  </si>
  <si>
    <t>Lauren.Magalska@greendiamond.com</t>
  </si>
  <si>
    <t>Marolla</t>
  </si>
  <si>
    <t>pmarolla@manulife.com</t>
  </si>
  <si>
    <t xml:space="preserve">Matson </t>
  </si>
  <si>
    <t>Madeline</t>
  </si>
  <si>
    <t>assembly@ruralstrategies.org</t>
  </si>
  <si>
    <t xml:space="preserve">Regulatory Crossroads </t>
  </si>
  <si>
    <t>Scott@ChinookForestPartners.com</t>
  </si>
  <si>
    <t>natalie.marshall@greendiamond.com</t>
  </si>
  <si>
    <t>Martinez</t>
  </si>
  <si>
    <t>Catherine</t>
  </si>
  <si>
    <t>cmartinez@hnrg.com</t>
  </si>
  <si>
    <t>Mary Catherine</t>
  </si>
  <si>
    <t>McDill</t>
  </si>
  <si>
    <t>Marc</t>
  </si>
  <si>
    <t>mmcdill@psu.edu</t>
  </si>
  <si>
    <t xml:space="preserve">Speaker </t>
  </si>
  <si>
    <t>Douglas</t>
  </si>
  <si>
    <t>Eric</t>
  </si>
  <si>
    <t>Cindy Mitchell &lt;CMitchell@wfpa.org&gt;; Kenny King &lt;KKing@wfpa.org&gt;; Rina G Ishii &lt;rishii@uw.edu&gt;; Matthew Werner &lt;matthew.r.werner5@gmail.com&gt;; Lieke Y Droog &lt;lyadroog@uw.edu&gt;</t>
  </si>
  <si>
    <t>Mendell</t>
  </si>
  <si>
    <t>bmendell@forisk.com</t>
  </si>
  <si>
    <t>Michelle</t>
  </si>
  <si>
    <t>Michelle.MEtcalf@weyerhaeuser.com</t>
  </si>
  <si>
    <t>Diane</t>
  </si>
  <si>
    <t>Middendorff</t>
  </si>
  <si>
    <t>kelly@peakinsights.com</t>
  </si>
  <si>
    <t>Ken &amp; Bonnie</t>
  </si>
  <si>
    <t>Adrian</t>
  </si>
  <si>
    <t>Adrian.Miller1@weyerhaeuser.com</t>
  </si>
  <si>
    <t>Rhidian</t>
  </si>
  <si>
    <t>Rhys</t>
  </si>
  <si>
    <t>mmoses@spi-ind.com</t>
  </si>
  <si>
    <t>Orville</t>
  </si>
  <si>
    <t>Joe</t>
  </si>
  <si>
    <t>Vic</t>
  </si>
  <si>
    <t>Neal</t>
  </si>
  <si>
    <t>EvanNeal@iepco.com</t>
  </si>
  <si>
    <t>New</t>
  </si>
  <si>
    <t>davidnew856@gmail.com</t>
  </si>
  <si>
    <t>Northrup</t>
  </si>
  <si>
    <t>jaime.northrup@rayonier.com</t>
  </si>
  <si>
    <t>Olson</t>
  </si>
  <si>
    <t>Kat</t>
  </si>
  <si>
    <t>kat.olson@gwrglobal.com</t>
  </si>
  <si>
    <t>Elaine</t>
  </si>
  <si>
    <t xml:space="preserve">Stu Bledsoe Recipient </t>
  </si>
  <si>
    <t>Need to Register? Attending the BOT</t>
  </si>
  <si>
    <t xml:space="preserve">Page </t>
  </si>
  <si>
    <t>Benjamin</t>
  </si>
  <si>
    <t>benpage@pacificdenkmann.com</t>
  </si>
  <si>
    <t>Michael &amp; Tammie</t>
  </si>
  <si>
    <t>2catstimber@gmail.com</t>
  </si>
  <si>
    <t>Jackson</t>
  </si>
  <si>
    <t>jphillips@awc.org</t>
  </si>
  <si>
    <t>Wade</t>
  </si>
  <si>
    <t>Richard</t>
  </si>
  <si>
    <t>Putman</t>
  </si>
  <si>
    <t>MPutman@portblakely.com</t>
  </si>
  <si>
    <t>Kristin</t>
  </si>
  <si>
    <t>KristinRasmussen@HamptonLumber.com</t>
  </si>
  <si>
    <t>Claudine</t>
  </si>
  <si>
    <t xml:space="preserve">srigdon@sustainablenorthwest.org  </t>
  </si>
  <si>
    <t>Markets for Wood Products</t>
  </si>
  <si>
    <t>jim.riley@rileyandassociates.com</t>
  </si>
  <si>
    <t>Rivers</t>
  </si>
  <si>
    <t>Ann</t>
  </si>
  <si>
    <t>annrivers@hamptonlumber.com</t>
  </si>
  <si>
    <t>Roberts</t>
  </si>
  <si>
    <t>Westcoastforestry@outlook.com</t>
  </si>
  <si>
    <t>Wes</t>
  </si>
  <si>
    <t>matthew.roscoe@nuveennc.com</t>
  </si>
  <si>
    <t>Dag</t>
  </si>
  <si>
    <t>Sanford</t>
  </si>
  <si>
    <t>Ellen</t>
  </si>
  <si>
    <t>esanford@molpus.com</t>
  </si>
  <si>
    <t xml:space="preserve">President </t>
  </si>
  <si>
    <t>Norm</t>
  </si>
  <si>
    <t>Schulenburg</t>
  </si>
  <si>
    <t>Bolko</t>
  </si>
  <si>
    <t>Bolko.schulenburg@salm-schulenburg.com</t>
  </si>
  <si>
    <t>Tim</t>
  </si>
  <si>
    <t>senatortimsheldon@gmail.com</t>
  </si>
  <si>
    <t>Sherman</t>
  </si>
  <si>
    <t>Dr. Jennifer</t>
  </si>
  <si>
    <t>jennifer_sherman@wsu.edu</t>
  </si>
  <si>
    <t xml:space="preserve">Regulatory Crossroads- Virtual </t>
  </si>
  <si>
    <t>Schmidt</t>
  </si>
  <si>
    <t>mattjs@uw.edu</t>
  </si>
  <si>
    <t>UW Student</t>
  </si>
  <si>
    <t>Branden</t>
  </si>
  <si>
    <t>branden@merrillring.com</t>
  </si>
  <si>
    <t>Slanina</t>
  </si>
  <si>
    <t xml:space="preserve">Peter </t>
  </si>
  <si>
    <t>slanina@uw.edu</t>
  </si>
  <si>
    <t>Timmian</t>
  </si>
  <si>
    <t>timmian@orgsupport.com</t>
  </si>
  <si>
    <t>Court</t>
  </si>
  <si>
    <t>cstanley@heartwood-consulting.com</t>
  </si>
  <si>
    <t>Steding</t>
  </si>
  <si>
    <t xml:space="preserve">Douglas </t>
  </si>
  <si>
    <t>ehinkes@nwresourcelaw.com</t>
  </si>
  <si>
    <t>Steigerwaldt</t>
  </si>
  <si>
    <t>Julie.Steigerwaldt@greendiamond.com</t>
  </si>
  <si>
    <t>Sturt</t>
  </si>
  <si>
    <t>PaulS@DOR.WA.GOV</t>
  </si>
  <si>
    <t>Can not attend - State Budget Issues</t>
  </si>
  <si>
    <t>Dana</t>
  </si>
  <si>
    <t>Stover</t>
  </si>
  <si>
    <t>Jack</t>
  </si>
  <si>
    <t>jstover@forestinvest.com</t>
  </si>
  <si>
    <t>Sturdevant</t>
  </si>
  <si>
    <t>Ted</t>
  </si>
  <si>
    <t>ted@centerforsi.org</t>
  </si>
  <si>
    <t>Szalay</t>
  </si>
  <si>
    <t>Endre</t>
  </si>
  <si>
    <t>endre.szalay@klgates.com</t>
  </si>
  <si>
    <t>Torseth</t>
  </si>
  <si>
    <t>kyle.torseth@gwrglobal.com</t>
  </si>
  <si>
    <t>Toso</t>
  </si>
  <si>
    <t>toso@tumalopublicaffairs.com</t>
  </si>
  <si>
    <t xml:space="preserve">Toth </t>
  </si>
  <si>
    <t xml:space="preserve">Sandor </t>
  </si>
  <si>
    <t>toths@uw.edu</t>
  </si>
  <si>
    <t>Regulatory Crossroads</t>
  </si>
  <si>
    <t>Towne</t>
  </si>
  <si>
    <t>Colin.Towne@weyerhaeuser.com</t>
  </si>
  <si>
    <t>bturner@spi-ind.com</t>
  </si>
  <si>
    <t>Meghan</t>
  </si>
  <si>
    <t>Vandervelde</t>
  </si>
  <si>
    <t>Brendan</t>
  </si>
  <si>
    <t>Brendan@hemphilloneill.com</t>
  </si>
  <si>
    <t>Jacob</t>
  </si>
  <si>
    <t>Vetrone</t>
  </si>
  <si>
    <t>BrianVetrone@HamptonLumber.com</t>
  </si>
  <si>
    <t>Vrablick</t>
  </si>
  <si>
    <t>Brian.Vrablick@afmforest.com</t>
  </si>
  <si>
    <t>Declined Registration</t>
  </si>
  <si>
    <t>Chad</t>
  </si>
  <si>
    <t>Chad@ofic.com</t>
  </si>
  <si>
    <t>Waugh</t>
  </si>
  <si>
    <t>Gareth</t>
  </si>
  <si>
    <t>gwaugh@portblakely.com</t>
  </si>
  <si>
    <t>Lindsey</t>
  </si>
  <si>
    <t>lwebb@manulife.com</t>
  </si>
  <si>
    <t>Weigel</t>
  </si>
  <si>
    <t xml:space="preserve">Jessica </t>
  </si>
  <si>
    <t>jweigel@portblakely.com</t>
  </si>
  <si>
    <t>Busy</t>
  </si>
  <si>
    <t>Wendel</t>
  </si>
  <si>
    <t>reed@greencrow.com</t>
  </si>
  <si>
    <t>Carrie</t>
  </si>
  <si>
    <t>CWheeler@campbellglobal.com</t>
  </si>
  <si>
    <t>JT</t>
  </si>
  <si>
    <t>Wilhelm</t>
  </si>
  <si>
    <t>joel.wilhelm@fruitgrowers.com</t>
  </si>
  <si>
    <t>Valery</t>
  </si>
  <si>
    <t xml:space="preserve">Howard </t>
  </si>
  <si>
    <t>Sheena</t>
  </si>
  <si>
    <t>sheena.barfield.wilson@gmail.com</t>
  </si>
  <si>
    <t>Wright</t>
  </si>
  <si>
    <t>Bagely</t>
  </si>
  <si>
    <t>bagleywright@gmail.com</t>
  </si>
  <si>
    <t>Georges</t>
  </si>
  <si>
    <t>Zarkin-Scott</t>
  </si>
  <si>
    <t>Shaina</t>
  </si>
  <si>
    <t>szarkin-scott@awc.org</t>
  </si>
  <si>
    <t>Also sent separately to 147 Legislators</t>
  </si>
  <si>
    <t>State Legislators</t>
  </si>
  <si>
    <t xml:space="preserve">LEGISLATORS </t>
  </si>
  <si>
    <t>Abbarno</t>
  </si>
  <si>
    <t>Peter.Abbarno@leg.wa.gov</t>
  </si>
  <si>
    <t>2026 Legislative Session</t>
  </si>
  <si>
    <t>Abell</t>
  </si>
  <si>
    <t xml:space="preserve"> Hunter</t>
  </si>
  <si>
    <t>Hunter.Abell@leg.wa.gov</t>
  </si>
  <si>
    <t>Alvarado</t>
  </si>
  <si>
    <t xml:space="preserve"> Emily</t>
  </si>
  <si>
    <t>Emily.Alvarado@leg.wa.gov</t>
  </si>
  <si>
    <t>Barkis</t>
  </si>
  <si>
    <t>andrew.barkis@leg.wa.gov</t>
  </si>
  <si>
    <t>Out of Town</t>
  </si>
  <si>
    <t>Barnard</t>
  </si>
  <si>
    <t xml:space="preserve"> Stephanie</t>
  </si>
  <si>
    <t>Stephanie.Barnard@leg.wa.gov</t>
  </si>
  <si>
    <t>Bateman</t>
  </si>
  <si>
    <t>jessica.bateman@leg.wa.gov</t>
  </si>
  <si>
    <t xml:space="preserve">PM					</t>
  </si>
  <si>
    <t>Berg</t>
  </si>
  <si>
    <t xml:space="preserve"> April</t>
  </si>
  <si>
    <t>April.Berg@leg.wa.gov</t>
  </si>
  <si>
    <t>Bergquist</t>
  </si>
  <si>
    <t>steve.bergquist@leg.wa.gov</t>
  </si>
  <si>
    <t>Bernbaum</t>
  </si>
  <si>
    <t xml:space="preserve"> Adam</t>
  </si>
  <si>
    <t>Adam.Bernbaum@leg.wa.gov</t>
  </si>
  <si>
    <t>Berry</t>
  </si>
  <si>
    <t xml:space="preserve"> Liz</t>
  </si>
  <si>
    <t>Liz.Berry@leg.wa.gov</t>
  </si>
  <si>
    <t>Boehnke</t>
  </si>
  <si>
    <t>matt.boehnke@leg.wa.gov</t>
  </si>
  <si>
    <t>Braun</t>
  </si>
  <si>
    <t>john.braun@leg.wa.gov</t>
  </si>
  <si>
    <t>Bronoske</t>
  </si>
  <si>
    <t>Dan.Bronoske@leg.wa.gov</t>
  </si>
  <si>
    <t>Burnett</t>
  </si>
  <si>
    <t>Brian.Burnett@leg.wa.gov</t>
  </si>
  <si>
    <t>Caldier</t>
  </si>
  <si>
    <t xml:space="preserve"> Michelle</t>
  </si>
  <si>
    <t>michelle.caldier@leg.wa.gov</t>
  </si>
  <si>
    <t>Callan</t>
  </si>
  <si>
    <t>lisa.callan@leg.wa.gov</t>
  </si>
  <si>
    <t>Chase</t>
  </si>
  <si>
    <t xml:space="preserve"> Rob</t>
  </si>
  <si>
    <t>Rob.Chase@leg.wa.gov</t>
  </si>
  <si>
    <t>Christian</t>
  </si>
  <si>
    <t xml:space="preserve"> Leonard</t>
  </si>
  <si>
    <t>leonard.christian@leg.wa.gov</t>
  </si>
  <si>
    <t>Cleveland</t>
  </si>
  <si>
    <t xml:space="preserve"> Annette</t>
  </si>
  <si>
    <t>annette.cleveland@leg.wa.gov</t>
  </si>
  <si>
    <t>Connors</t>
  </si>
  <si>
    <t>April.Connors@leg.wa.gov</t>
  </si>
  <si>
    <t>steve.conway@leg.wa.gov</t>
  </si>
  <si>
    <t>Corry</t>
  </si>
  <si>
    <t>chris.corry@leg.wa.gov</t>
  </si>
  <si>
    <t>Cortes</t>
  </si>
  <si>
    <t>Adrian.Cortes@leg.wa.gov</t>
  </si>
  <si>
    <t xml:space="preserve"> Julio</t>
  </si>
  <si>
    <t>Julio.Cortes@leg.wa.gov</t>
  </si>
  <si>
    <t>Couture</t>
  </si>
  <si>
    <t xml:space="preserve"> Travis</t>
  </si>
  <si>
    <t>Travis.Couture@leg.wa.gov</t>
  </si>
  <si>
    <t xml:space="preserve"> Lauren</t>
  </si>
  <si>
    <t>lauren.davis@leg.wa.gov</t>
  </si>
  <si>
    <t>Dent</t>
  </si>
  <si>
    <t>tom.dent@leg.wa.gov</t>
  </si>
  <si>
    <t>Prior Commitment</t>
  </si>
  <si>
    <t>Develle</t>
  </si>
  <si>
    <t>Sara.Develle@mail.house.gov</t>
  </si>
  <si>
    <t>Attending on behalf of Congrsswoman Marilyn Strickland - Thurston Co. Outreach Director</t>
  </si>
  <si>
    <t>Dhingra</t>
  </si>
  <si>
    <t xml:space="preserve"> Manka</t>
  </si>
  <si>
    <t>manka.dhingra@leg.wa.gov</t>
  </si>
  <si>
    <t>Out of the Country</t>
  </si>
  <si>
    <t>Doglio</t>
  </si>
  <si>
    <t xml:space="preserve"> Beth</t>
  </si>
  <si>
    <t>beth.doglio@leg.wa.gov</t>
  </si>
  <si>
    <t>Donaghy</t>
  </si>
  <si>
    <t xml:space="preserve"> Brandy</t>
  </si>
  <si>
    <t>Brandy.Donaghy@leg.wa.gov</t>
  </si>
  <si>
    <t>Dozier</t>
  </si>
  <si>
    <t xml:space="preserve"> Perry</t>
  </si>
  <si>
    <t>Perry.Dozier@leg.wa.gov</t>
  </si>
  <si>
    <t>Duerr</t>
  </si>
  <si>
    <t xml:space="preserve"> Davina</t>
  </si>
  <si>
    <t>davina.duerr@leg.wa.gov</t>
  </si>
  <si>
    <t>Dufault</t>
  </si>
  <si>
    <t xml:space="preserve"> Jeremie</t>
  </si>
  <si>
    <t>jeremie.dufault@leg.wa.gov</t>
  </si>
  <si>
    <t>mary.dye@leg.wa.gov</t>
  </si>
  <si>
    <t>Engell</t>
  </si>
  <si>
    <t>Andrew.Engell@leg.wa.gov</t>
  </si>
  <si>
    <t>Entenman</t>
  </si>
  <si>
    <t xml:space="preserve"> Debra</t>
  </si>
  <si>
    <t>debra.entenman@leg.wa.gov</t>
  </si>
  <si>
    <t>Eslick</t>
  </si>
  <si>
    <t xml:space="preserve"> Carolyn</t>
  </si>
  <si>
    <t>carolyn.eslick@leg.wa.gov</t>
  </si>
  <si>
    <t>Farivar</t>
  </si>
  <si>
    <t xml:space="preserve"> Darya</t>
  </si>
  <si>
    <t>Darya.Farivar@leg.wa.gov</t>
  </si>
  <si>
    <t>Fey</t>
  </si>
  <si>
    <t xml:space="preserve"> Jake</t>
  </si>
  <si>
    <t>jake.fey@leg.wa.gov</t>
  </si>
  <si>
    <t>Fitzgibbon</t>
  </si>
  <si>
    <t xml:space="preserve"> Joe</t>
  </si>
  <si>
    <t>joe.fitzgibbon@leg.wa.gov</t>
  </si>
  <si>
    <t>Fortunato</t>
  </si>
  <si>
    <t>phil.fortunato@leg.wa.gov</t>
  </si>
  <si>
    <t>Fosse</t>
  </si>
  <si>
    <t>Mary.Fosse@leg.wa.gov</t>
  </si>
  <si>
    <t>Frame</t>
  </si>
  <si>
    <t xml:space="preserve"> Noel</t>
  </si>
  <si>
    <t>noel.frame@leg.wa.gov</t>
  </si>
  <si>
    <t>Gildon</t>
  </si>
  <si>
    <t>chris.gildon@leg.wa.gov</t>
  </si>
  <si>
    <t>Goehner</t>
  </si>
  <si>
    <t>keith.goehner@leg.wa.gov</t>
  </si>
  <si>
    <t>Schedule Conflict</t>
  </si>
  <si>
    <t xml:space="preserve"> Roger</t>
  </si>
  <si>
    <t>roger.goodman@leg.wa.gov</t>
  </si>
  <si>
    <t>Graham</t>
  </si>
  <si>
    <t>jenny.graham@leg.wa.gov</t>
  </si>
  <si>
    <t>Gregerson</t>
  </si>
  <si>
    <t xml:space="preserve"> Mia</t>
  </si>
  <si>
    <t>mia.gregerson@leg.wa.gov</t>
  </si>
  <si>
    <t>Griffey</t>
  </si>
  <si>
    <t>dan.griffey@leg.wa.gov</t>
  </si>
  <si>
    <t>Hackney</t>
  </si>
  <si>
    <t>David.Hackney@leg.wa.gov</t>
  </si>
  <si>
    <t>Hall</t>
  </si>
  <si>
    <t>zach.hall@leg.wa.gov</t>
  </si>
  <si>
    <t xml:space="preserve"> Drew</t>
  </si>
  <si>
    <t>drew.hansen@leg.wa.gov</t>
  </si>
  <si>
    <t>Harris</t>
  </si>
  <si>
    <t>paul.harris@leg.wa.gov</t>
  </si>
  <si>
    <t>Hasegawa</t>
  </si>
  <si>
    <t>bob.hasegawa@leg.wa.gov</t>
  </si>
  <si>
    <t>Hill</t>
  </si>
  <si>
    <t xml:space="preserve"> Natasha</t>
  </si>
  <si>
    <t>Natasha.Hill@leg.wa.gov</t>
  </si>
  <si>
    <t>Holy</t>
  </si>
  <si>
    <t>jeff.holy@leg.wa.gov</t>
  </si>
  <si>
    <t>Victoria.Hunt@leg.wa.gov</t>
  </si>
  <si>
    <t>Jacobsen</t>
  </si>
  <si>
    <t xml:space="preserve"> Cyndy</t>
  </si>
  <si>
    <t>Cyndy.Jacobsen@leg.wa.gov</t>
  </si>
  <si>
    <t>Jinkins</t>
  </si>
  <si>
    <t xml:space="preserve"> Laurie</t>
  </si>
  <si>
    <t>laurie.jinkins@leg.wa.gov</t>
  </si>
  <si>
    <t>Kauffman</t>
  </si>
  <si>
    <t xml:space="preserve"> Claudia</t>
  </si>
  <si>
    <t>claudia.kauffman@leg.wa.gov</t>
  </si>
  <si>
    <t>Keaton</t>
  </si>
  <si>
    <t>Michael.Keaton@leg.wa.gov</t>
  </si>
  <si>
    <t>Unable to attend</t>
  </si>
  <si>
    <t xml:space="preserve"> Curtis</t>
  </si>
  <si>
    <t>curtis.king@leg.wa.gov</t>
  </si>
  <si>
    <t>Klicker</t>
  </si>
  <si>
    <t>Mark.Klicker@leg.wa.gov</t>
  </si>
  <si>
    <t>Kloba</t>
  </si>
  <si>
    <t xml:space="preserve"> Shelley</t>
  </si>
  <si>
    <t>shelley.kloba@leg.wa.gov</t>
  </si>
  <si>
    <t>Krishnadasan</t>
  </si>
  <si>
    <t xml:space="preserve"> Deborah</t>
  </si>
  <si>
    <t>Deborah.Krishnadasan@leg.wa.gov</t>
  </si>
  <si>
    <t xml:space="preserve"> Mari</t>
  </si>
  <si>
    <t>mari.leavitt@leg.wa.gov</t>
  </si>
  <si>
    <t>Lekanoff</t>
  </si>
  <si>
    <t>debra.lekanoff@leg.wa.gov</t>
  </si>
  <si>
    <t>Ley</t>
  </si>
  <si>
    <t>John.Ley@leg.wa.gov</t>
  </si>
  <si>
    <t>Liias</t>
  </si>
  <si>
    <t xml:space="preserve"> Marko</t>
  </si>
  <si>
    <t>marko.liias@leg.wa.gov</t>
  </si>
  <si>
    <t>Lovick</t>
  </si>
  <si>
    <t>john.lovick@leg.wa.gov</t>
  </si>
  <si>
    <t>Low</t>
  </si>
  <si>
    <t xml:space="preserve"> Sam</t>
  </si>
  <si>
    <t>Sam.Low@leg.wa.gov</t>
  </si>
  <si>
    <t>MacEwen</t>
  </si>
  <si>
    <t>drew.macewen@leg.wa.gov</t>
  </si>
  <si>
    <t>Macri</t>
  </si>
  <si>
    <t>nicole.macri@leg.wa.gov</t>
  </si>
  <si>
    <t>Manjarrez</t>
  </si>
  <si>
    <t xml:space="preserve"> Deb</t>
  </si>
  <si>
    <t>Deb.Manjarrez@leg.wa.gov</t>
  </si>
  <si>
    <t>Vacation</t>
  </si>
  <si>
    <t>Matt.Marshall@leg.wa.gov</t>
  </si>
  <si>
    <t>McClintock</t>
  </si>
  <si>
    <t>Stephanie.McClintock@leg.wa.gov</t>
  </si>
  <si>
    <t>McCune</t>
  </si>
  <si>
    <t>jim.mccune@leg.wa.gov</t>
  </si>
  <si>
    <t>McEntire</t>
  </si>
  <si>
    <t>Joel.McEntire@leg.wa.gov</t>
  </si>
  <si>
    <t>Mena</t>
  </si>
  <si>
    <t xml:space="preserve"> Sharlett</t>
  </si>
  <si>
    <t>sharlett.mena@leg.wa.gov</t>
  </si>
  <si>
    <t>Mendoza</t>
  </si>
  <si>
    <t xml:space="preserve"> Gloria</t>
  </si>
  <si>
    <t>Gloria.Mendoza@leg.wa.gov</t>
  </si>
  <si>
    <t xml:space="preserve"> Melanie</t>
  </si>
  <si>
    <t>melanie.morgan@leg.wa.gov</t>
  </si>
  <si>
    <t>Muzzall</t>
  </si>
  <si>
    <t xml:space="preserve"> Ron</t>
  </si>
  <si>
    <t>ron.muzzall@leg.wa.gov</t>
  </si>
  <si>
    <t>Nance</t>
  </si>
  <si>
    <t>Greg.Nance@leg.wa.gov</t>
  </si>
  <si>
    <t>Nobles</t>
  </si>
  <si>
    <t xml:space="preserve"> T'wina</t>
  </si>
  <si>
    <t>T'wina.Nobles@leg.wa.gov</t>
  </si>
  <si>
    <t>Obras</t>
  </si>
  <si>
    <t xml:space="preserve"> Edwin</t>
  </si>
  <si>
    <t>Edwin.Obras@leg.wa.gov</t>
  </si>
  <si>
    <t>Orcutt</t>
  </si>
  <si>
    <t xml:space="preserve"> Ed</t>
  </si>
  <si>
    <t>ed.orcutt@leg.wa.gov</t>
  </si>
  <si>
    <t>Ormsby</t>
  </si>
  <si>
    <t xml:space="preserve"> Timm</t>
  </si>
  <si>
    <t>timm.ormsby@leg.wa.gov</t>
  </si>
  <si>
    <t>Ortiz-Self</t>
  </si>
  <si>
    <t xml:space="preserve"> Lillian</t>
  </si>
  <si>
    <t>lillian.ortiz-self@leg.wa.gov</t>
  </si>
  <si>
    <t>Orwall</t>
  </si>
  <si>
    <t xml:space="preserve"> Tina</t>
  </si>
  <si>
    <t>tina.orwall@leg.wa.gov</t>
  </si>
  <si>
    <t>Parshley</t>
  </si>
  <si>
    <t>Lisa.Parshley@leg.wa.gov</t>
  </si>
  <si>
    <t>dave.paul@leg.wa.gov</t>
  </si>
  <si>
    <t>Pedersen</t>
  </si>
  <si>
    <t>jamie.pedersen@leg.wa.gov</t>
  </si>
  <si>
    <t>Penner</t>
  </si>
  <si>
    <t xml:space="preserve"> Joshua</t>
  </si>
  <si>
    <t>Joshua.Penner@leg.wa.gov</t>
  </si>
  <si>
    <t>Peterson</t>
  </si>
  <si>
    <t xml:space="preserve"> Strom</t>
  </si>
  <si>
    <t>strom.peterson@leg.wa.gov</t>
  </si>
  <si>
    <t>Pollet</t>
  </si>
  <si>
    <t xml:space="preserve"> Gerry</t>
  </si>
  <si>
    <t>gerry.pollet@leg.wa.gov</t>
  </si>
  <si>
    <t>Ramel</t>
  </si>
  <si>
    <t>alex.ramel@leg.wa.gov</t>
  </si>
  <si>
    <t xml:space="preserve"> Julia</t>
  </si>
  <si>
    <t>Julia.Reed@leg.wa.gov</t>
  </si>
  <si>
    <t>Reeves</t>
  </si>
  <si>
    <t xml:space="preserve"> Kristine</t>
  </si>
  <si>
    <t>kristine.reeves@leg.wa.gov</t>
  </si>
  <si>
    <t>Riccelli</t>
  </si>
  <si>
    <t xml:space="preserve"> Marcus</t>
  </si>
  <si>
    <t>marcus.riccelli@leg.wa.gov</t>
  </si>
  <si>
    <t>Richards</t>
  </si>
  <si>
    <t xml:space="preserve"> Adison</t>
  </si>
  <si>
    <t>adison.richards@leg.wa.gov</t>
  </si>
  <si>
    <t xml:space="preserve"> June</t>
  </si>
  <si>
    <t>june.robinson@leg.wa.gov</t>
  </si>
  <si>
    <t>Rude</t>
  </si>
  <si>
    <t xml:space="preserve"> Skyler</t>
  </si>
  <si>
    <t>skyler.rude@leg.wa.gov</t>
  </si>
  <si>
    <t>Rule</t>
  </si>
  <si>
    <t xml:space="preserve"> Alicia</t>
  </si>
  <si>
    <t>Alicia.Rule@leg.wa.gov</t>
  </si>
  <si>
    <t>Conflict</t>
  </si>
  <si>
    <t>Ryu</t>
  </si>
  <si>
    <t xml:space="preserve"> Cindy</t>
  </si>
  <si>
    <t>cindy.ryu@leg.wa.gov</t>
  </si>
  <si>
    <t>Salahuddin</t>
  </si>
  <si>
    <t xml:space="preserve"> Osman</t>
  </si>
  <si>
    <t>Osman.Salahuddin@leg.wa.gov</t>
  </si>
  <si>
    <t>Saldana</t>
  </si>
  <si>
    <t xml:space="preserve"> Rebecca</t>
  </si>
  <si>
    <t>rebecca.saldana@leg.wa.gov</t>
  </si>
  <si>
    <t>Salomon</t>
  </si>
  <si>
    <t xml:space="preserve"> Jesse</t>
  </si>
  <si>
    <t>jesse.salomon@leg.wa.gov</t>
  </si>
  <si>
    <t>Santos</t>
  </si>
  <si>
    <t xml:space="preserve"> Sharon Tomiko</t>
  </si>
  <si>
    <t>sharontomiko.santos@leg.wa.gov</t>
  </si>
  <si>
    <t>Schmick</t>
  </si>
  <si>
    <t>joe.schmick@leg.wa.gov</t>
  </si>
  <si>
    <t xml:space="preserve"> Suzanne</t>
  </si>
  <si>
    <t>Suzanne.Schmidt@leg.wa.gov</t>
  </si>
  <si>
    <t>Schoesler</t>
  </si>
  <si>
    <t>mark.schoesler@leg.wa.gov</t>
  </si>
  <si>
    <t xml:space="preserve"> Shaun</t>
  </si>
  <si>
    <t>Shaun.Scott@leg.wa.gov</t>
  </si>
  <si>
    <t>Shavers</t>
  </si>
  <si>
    <t xml:space="preserve"> Clyde</t>
  </si>
  <si>
    <t>Clyde.Shavers@leg.wa.gov</t>
  </si>
  <si>
    <t>Shewmake</t>
  </si>
  <si>
    <t xml:space="preserve"> Sharon</t>
  </si>
  <si>
    <t>sharon.shewmake@leg.wa.gov</t>
  </si>
  <si>
    <t>Short</t>
  </si>
  <si>
    <t xml:space="preserve"> Shelly</t>
  </si>
  <si>
    <t>shelly.short@leg.wa.gov</t>
  </si>
  <si>
    <t>Simmons</t>
  </si>
  <si>
    <t xml:space="preserve"> Tarra</t>
  </si>
  <si>
    <t>Tarra.Simmons@leg.wa.gov</t>
  </si>
  <si>
    <t>Slatter</t>
  </si>
  <si>
    <t xml:space="preserve"> Vandana</t>
  </si>
  <si>
    <t>vandana.slatter@leg.wa.gov</t>
  </si>
  <si>
    <t xml:space="preserve">Out of the Country </t>
  </si>
  <si>
    <t xml:space="preserve"> Larry</t>
  </si>
  <si>
    <t>Stanford</t>
  </si>
  <si>
    <t>derek.stanford@leg.wa.gov</t>
  </si>
  <si>
    <t>Stearns</t>
  </si>
  <si>
    <t>Chris.Stearns@leg.wa.gov</t>
  </si>
  <si>
    <t>Steele</t>
  </si>
  <si>
    <t>mike.steele@leg.wa.gov</t>
  </si>
  <si>
    <t>Stokesbary</t>
  </si>
  <si>
    <t>drew.stokesbary@leg.wa.gov</t>
  </si>
  <si>
    <t>Stonier</t>
  </si>
  <si>
    <t xml:space="preserve"> Monica Jurado</t>
  </si>
  <si>
    <t>monica.stonier@leg.wa.gov</t>
  </si>
  <si>
    <t>Street</t>
  </si>
  <si>
    <t xml:space="preserve"> Chipalo</t>
  </si>
  <si>
    <t>Chipalo.Street@leg.wa.gov</t>
  </si>
  <si>
    <t>Stuebe</t>
  </si>
  <si>
    <t>David.Stuebe@leg.wa.gov</t>
  </si>
  <si>
    <t>Taylor</t>
  </si>
  <si>
    <t xml:space="preserve"> Jamila</t>
  </si>
  <si>
    <t>Jamila.Taylor@leg.wa.gov</t>
  </si>
  <si>
    <t>Thai</t>
  </si>
  <si>
    <t xml:space="preserve"> My-Linh</t>
  </si>
  <si>
    <t>my-linh.thai@leg.wa.gov</t>
  </si>
  <si>
    <t>Tharinger</t>
  </si>
  <si>
    <t>steve.tharinger@leg.wa.gov</t>
  </si>
  <si>
    <t>Thomas</t>
  </si>
  <si>
    <t xml:space="preserve"> Brianna</t>
  </si>
  <si>
    <t>brianna.thomas@leg.wa.gov</t>
  </si>
  <si>
    <t>Timmons</t>
  </si>
  <si>
    <t>Joe.Timmons@leg.wa.gov</t>
  </si>
  <si>
    <t>Torres</t>
  </si>
  <si>
    <t xml:space="preserve"> Nikki</t>
  </si>
  <si>
    <t>Nikki.Torres@leg.wa.gov</t>
  </si>
  <si>
    <t>Trudeau</t>
  </si>
  <si>
    <t xml:space="preserve"> Yasmin</t>
  </si>
  <si>
    <t>yasmin.trudeau@leg.wa.gov</t>
  </si>
  <si>
    <t>Valdez</t>
  </si>
  <si>
    <t xml:space="preserve"> Javier</t>
  </si>
  <si>
    <t>javier.valdez@leg.wa.gov</t>
  </si>
  <si>
    <t>Volz</t>
  </si>
  <si>
    <t>mike.volz@leg.wa.gov</t>
  </si>
  <si>
    <t>Wagoner</t>
  </si>
  <si>
    <t>keith.wagoner@leg.wa.gov</t>
  </si>
  <si>
    <t>Walen</t>
  </si>
  <si>
    <t xml:space="preserve"> Amy</t>
  </si>
  <si>
    <t>amy.walen@leg.wa.gov</t>
  </si>
  <si>
    <t>Walsh</t>
  </si>
  <si>
    <t>jim.walsh@leg.wa.gov</t>
  </si>
  <si>
    <t>Warnick</t>
  </si>
  <si>
    <t xml:space="preserve"> Judy</t>
  </si>
  <si>
    <t>judith.warnick@leg.wa.gov</t>
  </si>
  <si>
    <t>Waters</t>
  </si>
  <si>
    <t>Kevin.Waters@leg.wa.gov</t>
  </si>
  <si>
    <t>Wellman</t>
  </si>
  <si>
    <t>lisa.wellman@leg.wa.gov</t>
  </si>
  <si>
    <t xml:space="preserve"> Claire</t>
  </si>
  <si>
    <t>claire.wilson@leg.wa.gov</t>
  </si>
  <si>
    <t>Jeff.Wilson@leg.wa.gov</t>
  </si>
  <si>
    <t>Wylie</t>
  </si>
  <si>
    <t>sharon.wylie@leg.wa.gov</t>
  </si>
  <si>
    <t>Ybarra</t>
  </si>
  <si>
    <t>alex.ybarra@leg.wa.gov</t>
  </si>
  <si>
    <t>Zahn</t>
  </si>
  <si>
    <t xml:space="preserve"> Janice</t>
  </si>
  <si>
    <t>Janice.Zahn@leg.wa.gov</t>
  </si>
  <si>
    <t xml:space="preserve">WA CONGRESSIONAL </t>
  </si>
  <si>
    <t>Baumgartner</t>
  </si>
  <si>
    <t xml:space="preserve">Michael </t>
  </si>
  <si>
    <t>Dan.Bisbee@mail.house.gov</t>
  </si>
  <si>
    <t>jami_burgess@cantwell.senate.gov</t>
  </si>
  <si>
    <t>jessica.corbman@mail.house.gov</t>
  </si>
  <si>
    <t>jessica.carter@mail.house.gov</t>
  </si>
  <si>
    <t>Gluesenkamp-Perez</t>
  </si>
  <si>
    <t>Zev.moses@mail.house.gov</t>
  </si>
  <si>
    <t>alexa.brenner@mail.house.gov</t>
  </si>
  <si>
    <t>Tom.young@mail.house.gov</t>
  </si>
  <si>
    <t>caitlyn.servin@mail.house.gov</t>
  </si>
  <si>
    <t xml:space="preserve">Marilyn </t>
  </si>
  <si>
    <t>liz.larter@mail.house.gov</t>
  </si>
  <si>
    <t>emailed 10/31/24</t>
  </si>
  <si>
    <t>Anderson Middleton</t>
  </si>
  <si>
    <t xml:space="preserve">Middleton, Jr. </t>
  </si>
  <si>
    <t>rmiddleton@andersonmiddleton.com</t>
  </si>
  <si>
    <t>Western Pacific Timber LLC</t>
  </si>
  <si>
    <t>Bieker</t>
  </si>
  <si>
    <t>Marla</t>
  </si>
  <si>
    <t>mbieker@wptimber.com</t>
  </si>
  <si>
    <t>Forester</t>
  </si>
  <si>
    <t>Disney</t>
  </si>
  <si>
    <t>bdisney@wptimber.com</t>
  </si>
  <si>
    <t>Land Manager</t>
  </si>
  <si>
    <t>TCF The Conservation Fund - Lupine Forests, LLC</t>
  </si>
  <si>
    <t>Selzer</t>
  </si>
  <si>
    <t>lselzer@conservationfund.org</t>
  </si>
  <si>
    <t>President &amp; CEO</t>
  </si>
  <si>
    <t>Gamble Land &amp; Timber LLC</t>
  </si>
  <si>
    <t>Gebbers</t>
  </si>
  <si>
    <t>Cass</t>
  </si>
  <si>
    <t>GEBBFARM@GEBBERSFARMS.COM</t>
  </si>
  <si>
    <t>Arden Tree Farms, Inc.</t>
  </si>
  <si>
    <t>Pitts</t>
  </si>
  <si>
    <t>jeffpittsatf@gmail.com</t>
  </si>
  <si>
    <t xml:space="preserve">CEO/ General Manager </t>
  </si>
  <si>
    <t>Manke Timber</t>
  </si>
  <si>
    <t>Manke</t>
  </si>
  <si>
    <t xml:space="preserve">Joel </t>
  </si>
  <si>
    <t>joel@mankelumber.com</t>
  </si>
  <si>
    <t>Timber Operations Manager</t>
  </si>
  <si>
    <t>Chilton Logging</t>
  </si>
  <si>
    <t>Chilton</t>
  </si>
  <si>
    <t>Craig</t>
  </si>
  <si>
    <t>chiltonlogging@aol.com</t>
  </si>
  <si>
    <t>Ueland Tree Farm LLC</t>
  </si>
  <si>
    <t xml:space="preserve">Mauren </t>
  </si>
  <si>
    <t>Mark</t>
  </si>
  <si>
    <t>mauren.wa@gmail.com</t>
  </si>
  <si>
    <t>Chief Operating Officer</t>
  </si>
  <si>
    <t>Janicki</t>
  </si>
  <si>
    <t>Rob</t>
  </si>
  <si>
    <t xml:space="preserve">INFO@JANICKIGENERAL.COM </t>
  </si>
  <si>
    <t>Tribal Chairs &amp; Commission</t>
  </si>
  <si>
    <t>Listed Above- Do Not Email</t>
  </si>
  <si>
    <t>Klatush</t>
  </si>
  <si>
    <t>Dustin</t>
  </si>
  <si>
    <t>dklatush@chehalistribe.org</t>
  </si>
  <si>
    <t>Erickson</t>
  </si>
  <si>
    <t>Jarred-Michael</t>
  </si>
  <si>
    <t>Jarred.Erickson.cbc@colvilletribes.com</t>
  </si>
  <si>
    <t>Iyall</t>
  </si>
  <si>
    <t>William (Bill)</t>
  </si>
  <si>
    <t>biyall@tc.cowlitz.org</t>
  </si>
  <si>
    <t>Hollum</t>
  </si>
  <si>
    <t>Darlene</t>
  </si>
  <si>
    <t>Darlene.Hollum@hohtribe-nsn.org</t>
  </si>
  <si>
    <t>Allen</t>
  </si>
  <si>
    <t>W. Ron</t>
  </si>
  <si>
    <t>rallen@jamestowntribe.org</t>
  </si>
  <si>
    <t>Nenema</t>
  </si>
  <si>
    <t>Glen</t>
  </si>
  <si>
    <t xml:space="preserve"> gdnenema@kalispeltribe.com</t>
  </si>
  <si>
    <t>Charles</t>
  </si>
  <si>
    <t>Frances</t>
  </si>
  <si>
    <t>frances.charles@elwha.org</t>
  </si>
  <si>
    <t>Hillaire</t>
  </si>
  <si>
    <t>Anthony</t>
  </si>
  <si>
    <t>anthonyh@lummi-nsn.gov</t>
  </si>
  <si>
    <t>Greene</t>
  </si>
  <si>
    <t>TJ</t>
  </si>
  <si>
    <t>timothy.greene@makah.com</t>
  </si>
  <si>
    <t>Elkins</t>
  </si>
  <si>
    <t xml:space="preserve">Jaison </t>
  </si>
  <si>
    <t>jaison.elkins@muckleshoot.nsn.us</t>
  </si>
  <si>
    <t>Frank, III</t>
  </si>
  <si>
    <t>frank.willie@nisqually-nsn.gov&gt;</t>
  </si>
  <si>
    <t>LaClair</t>
  </si>
  <si>
    <t>Rosemary</t>
  </si>
  <si>
    <t>rlaclair@nooksack-nsn.gov</t>
  </si>
  <si>
    <t>Caldera</t>
  </si>
  <si>
    <t>Amber</t>
  </si>
  <si>
    <t>ambers@pgst.nsn.us</t>
  </si>
  <si>
    <t>Sterud</t>
  </si>
  <si>
    <t>bill.sterud@puyalluptribe-nsn.gov</t>
  </si>
  <si>
    <t xml:space="preserve">Woodruff Jr. </t>
  </si>
  <si>
    <t>doug.woodruff@quileutenation.org</t>
  </si>
  <si>
    <t>Capoeman</t>
  </si>
  <si>
    <t>Guy</t>
  </si>
  <si>
    <t>Guy.Capoeman@quinault.org</t>
  </si>
  <si>
    <t>Wooten</t>
  </si>
  <si>
    <t>tomwooten@samishtribe.nsn.us</t>
  </si>
  <si>
    <t>Maltos</t>
  </si>
  <si>
    <t>Nino</t>
  </si>
  <si>
    <t>nmaltos@sauk-suiattle.com</t>
  </si>
  <si>
    <t>sent to Vice chair, out to 12/11</t>
  </si>
  <si>
    <t xml:space="preserve">Quintin </t>
  </si>
  <si>
    <t>qswanson@shoalwaterbay-nsn.gov</t>
  </si>
  <si>
    <t xml:space="preserve">sthomas@shoalwaterbay-nsn.gov </t>
  </si>
  <si>
    <t>Charles "Guy"</t>
  </si>
  <si>
    <t>gmiller@skokomish.org</t>
  </si>
  <si>
    <t>de los Angeles</t>
  </si>
  <si>
    <t>bobde@snoqualmietribe.us</t>
  </si>
  <si>
    <t>Abrahamson</t>
  </si>
  <si>
    <t>grega@spokanetribe.com</t>
  </si>
  <si>
    <t xml:space="preserve">Kristopher Klabsch </t>
  </si>
  <si>
    <t>kpeters@squaxin.us</t>
  </si>
  <si>
    <t>ewhite@stillaguamish.com</t>
  </si>
  <si>
    <t>Forsman</t>
  </si>
  <si>
    <t>Leonard</t>
  </si>
  <si>
    <t>lforsman@suquamish.nsn.us</t>
  </si>
  <si>
    <t>Edwards</t>
  </si>
  <si>
    <t>sedwards@swinomish.nsn.us</t>
  </si>
  <si>
    <t>Gobin</t>
  </si>
  <si>
    <t>Teri</t>
  </si>
  <si>
    <t>trgobin@tulaliptribes-nsn.gov</t>
  </si>
  <si>
    <t>marilyns@upperskagit.com</t>
  </si>
  <si>
    <t>Lewis</t>
  </si>
  <si>
    <t>Gerald</t>
  </si>
  <si>
    <t>gerald_Lewis@yakama.com</t>
  </si>
  <si>
    <t>Need Lunch</t>
  </si>
  <si>
    <t xml:space="preserve">105 food count guarentee </t>
  </si>
  <si>
    <t xml:space="preserve">80 breakfast guarantee </t>
  </si>
  <si>
    <t>At the rounds</t>
  </si>
  <si>
    <t>Reg Fox number</t>
  </si>
  <si>
    <t>TOTAL:</t>
  </si>
  <si>
    <t>AV on the side</t>
  </si>
  <si>
    <t>Total at tables</t>
  </si>
  <si>
    <t>NOT REGISTERED</t>
  </si>
  <si>
    <t>Aiden Torp</t>
  </si>
  <si>
    <t>Jeff Pinell</t>
  </si>
  <si>
    <t xml:space="preserve">David Overton </t>
  </si>
  <si>
    <t>Emailed invitation 10/13/25</t>
  </si>
  <si>
    <t>WFPA BOT &amp; CHAIRS</t>
  </si>
  <si>
    <t xml:space="preserve"> Josh </t>
  </si>
  <si>
    <t xml:space="preserve"> Bass</t>
  </si>
  <si>
    <t xml:space="preserve"> Marisa </t>
  </si>
  <si>
    <t xml:space="preserve"> Robert </t>
  </si>
  <si>
    <t xml:space="preserve"> Bever</t>
  </si>
  <si>
    <t xml:space="preserve"> Roy D. </t>
  </si>
  <si>
    <t xml:space="preserve"> Buckland</t>
  </si>
  <si>
    <t xml:space="preserve"> Paul </t>
  </si>
  <si>
    <t xml:space="preserve"> Callahan</t>
  </si>
  <si>
    <t xml:space="preserve"> Curtiss</t>
  </si>
  <si>
    <t xml:space="preserve"> Heath </t>
  </si>
  <si>
    <t xml:space="preserve"> Dart</t>
  </si>
  <si>
    <t xml:space="preserve"> Dennis </t>
  </si>
  <si>
    <t xml:space="preserve"> Dryden</t>
  </si>
  <si>
    <t xml:space="preserve"> Joel </t>
  </si>
  <si>
    <t xml:space="preserve"> Gordon</t>
  </si>
  <si>
    <t xml:space="preserve"> Ryan </t>
  </si>
  <si>
    <t xml:space="preserve"> James</t>
  </si>
  <si>
    <t xml:space="preserve"> Kendra </t>
  </si>
  <si>
    <t xml:space="preserve"> Kimzey</t>
  </si>
  <si>
    <t xml:space="preserve"> Nicole </t>
  </si>
  <si>
    <t xml:space="preserve"> Lofthus</t>
  </si>
  <si>
    <t xml:space="preserve"> Dean </t>
  </si>
  <si>
    <t xml:space="preserve"> Mackelwich</t>
  </si>
  <si>
    <t xml:space="preserve"> Mike </t>
  </si>
  <si>
    <t xml:space="preserve"> Marshall</t>
  </si>
  <si>
    <t xml:space="preserve"> Scott  </t>
  </si>
  <si>
    <t xml:space="preserve"> Meyers</t>
  </si>
  <si>
    <t xml:space="preserve"> Diane </t>
  </si>
  <si>
    <t xml:space="preserve"> Miller</t>
  </si>
  <si>
    <t xml:space="preserve"> Adrian  </t>
  </si>
  <si>
    <t xml:space="preserve"> Moses</t>
  </si>
  <si>
    <t xml:space="preserve"> Matt </t>
  </si>
  <si>
    <t xml:space="preserve"> Oneil</t>
  </si>
  <si>
    <t xml:space="preserve"> Elaine </t>
  </si>
  <si>
    <t xml:space="preserve"> Overton</t>
  </si>
  <si>
    <t xml:space="preserve"> David </t>
  </si>
  <si>
    <t xml:space="preserve"> Pierce</t>
  </si>
  <si>
    <t xml:space="preserve"> Wade </t>
  </si>
  <si>
    <t xml:space="preserve"> Romberg</t>
  </si>
  <si>
    <t xml:space="preserve"> Wes </t>
  </si>
  <si>
    <t xml:space="preserve"> Roscoe</t>
  </si>
  <si>
    <t xml:space="preserve"> Sawin</t>
  </si>
  <si>
    <t xml:space="preserve"> Kristen </t>
  </si>
  <si>
    <t xml:space="preserve"> Sayler</t>
  </si>
  <si>
    <t xml:space="preserve"> Brian </t>
  </si>
  <si>
    <t xml:space="preserve"> Spadaro</t>
  </si>
  <si>
    <t xml:space="preserve"> Jason S. </t>
  </si>
  <si>
    <t xml:space="preserve"> Stover</t>
  </si>
  <si>
    <t xml:space="preserve"> Jack </t>
  </si>
  <si>
    <t xml:space="preserve"> Warjone</t>
  </si>
  <si>
    <t>WFPA Staff List</t>
  </si>
  <si>
    <t>WFPA STANDING COMM. CHAIRS</t>
  </si>
  <si>
    <t>Emailed invitation 10/13/2025</t>
  </si>
  <si>
    <t>PIC COMMITTEE</t>
  </si>
  <si>
    <t xml:space="preserve">Toso </t>
  </si>
  <si>
    <t xml:space="preserve">Aaron </t>
  </si>
  <si>
    <t xml:space="preserve"> Zach </t>
  </si>
  <si>
    <t xml:space="preserve"> Patti </t>
  </si>
  <si>
    <t xml:space="preserve"> Tom </t>
  </si>
  <si>
    <t xml:space="preserve"> Kevin </t>
  </si>
  <si>
    <t xml:space="preserve"> Jacquelin </t>
  </si>
  <si>
    <t>MaryCatherine</t>
  </si>
  <si>
    <t>FOREST POLICY COMMITTEE</t>
  </si>
  <si>
    <t xml:space="preserve"> Jerry </t>
  </si>
  <si>
    <t>jbailey@portblakely.com;</t>
  </si>
  <si>
    <t xml:space="preserve"> Bakke</t>
  </si>
  <si>
    <t xml:space="preserve"> Jennifer </t>
  </si>
  <si>
    <t xml:space="preserve">jbakke@manulife.com; </t>
  </si>
  <si>
    <t xml:space="preserve"> Seth </t>
  </si>
  <si>
    <t>seth@ofic.com;</t>
  </si>
  <si>
    <t xml:space="preserve"> Barnowe-Meyer</t>
  </si>
  <si>
    <t xml:space="preserve"> Steve </t>
  </si>
  <si>
    <t>nighthawktf@hotmail.com;</t>
  </si>
  <si>
    <t>marisa.bass@afmforest.com;</t>
  </si>
  <si>
    <t>rbass@manulife.com;</t>
  </si>
  <si>
    <t>zach.bass@nuveennc.com;</t>
  </si>
  <si>
    <t xml:space="preserve"> Bell</t>
  </si>
  <si>
    <t xml:space="preserve"> Harry </t>
  </si>
  <si>
    <t xml:space="preserve"> Ryder </t>
  </si>
  <si>
    <t xml:space="preserve"> Ben </t>
  </si>
  <si>
    <t xml:space="preserve"> Griffin </t>
  </si>
  <si>
    <t xml:space="preserve"> Daniel  </t>
  </si>
  <si>
    <t xml:space="preserve"> Jon </t>
  </si>
  <si>
    <t xml:space="preserve"> Shane  </t>
  </si>
  <si>
    <t xml:space="preserve"> Darin </t>
  </si>
  <si>
    <t xml:space="preserve"> Julie  </t>
  </si>
  <si>
    <t xml:space="preserve"> Stephan </t>
  </si>
  <si>
    <t xml:space="preserve"> Jesse </t>
  </si>
  <si>
    <t xml:space="preserve"> John </t>
  </si>
  <si>
    <t xml:space="preserve"> Nathan </t>
  </si>
  <si>
    <t xml:space="preserve"> Jamie </t>
  </si>
  <si>
    <t xml:space="preserve"> Jessica  </t>
  </si>
  <si>
    <t xml:space="preserve"> Doug </t>
  </si>
  <si>
    <t xml:space="preserve"> Andy </t>
  </si>
  <si>
    <t xml:space="preserve"> Matthew </t>
  </si>
  <si>
    <t xml:space="preserve"> Bryan </t>
  </si>
  <si>
    <t xml:space="preserve"> Dallas </t>
  </si>
  <si>
    <t xml:space="preserve"> Jim </t>
  </si>
  <si>
    <t xml:space="preserve"> Holli </t>
  </si>
  <si>
    <t xml:space="preserve"> Frank </t>
  </si>
  <si>
    <t xml:space="preserve"> Jenny </t>
  </si>
  <si>
    <t xml:space="preserve"> A.J. </t>
  </si>
  <si>
    <t xml:space="preserve"> Alan </t>
  </si>
  <si>
    <t xml:space="preserve"> Gretchen </t>
  </si>
  <si>
    <t xml:space="preserve"> Stan  </t>
  </si>
  <si>
    <t xml:space="preserve"> Wendi </t>
  </si>
  <si>
    <t xml:space="preserve"> Lauren  </t>
  </si>
  <si>
    <t xml:space="preserve"> Patrick </t>
  </si>
  <si>
    <t xml:space="preserve"> Mary Catherine </t>
  </si>
  <si>
    <t xml:space="preserve"> Jeff </t>
  </si>
  <si>
    <t xml:space="preserve"> Douglas </t>
  </si>
  <si>
    <t xml:space="preserve"> Eric </t>
  </si>
  <si>
    <t xml:space="preserve"> Michelle </t>
  </si>
  <si>
    <t xml:space="preserve"> Ken &amp; Bonnie </t>
  </si>
  <si>
    <t xml:space="preserve"> Cindy </t>
  </si>
  <si>
    <t xml:space="preserve"> Orville </t>
  </si>
  <si>
    <t xml:space="preserve"> Joe </t>
  </si>
  <si>
    <t xml:space="preserve"> Vic </t>
  </si>
  <si>
    <t xml:space="preserve"> Evan  </t>
  </si>
  <si>
    <t xml:space="preserve"> Kat </t>
  </si>
  <si>
    <t xml:space="preserve"> Michael &amp; Tammie </t>
  </si>
  <si>
    <t xml:space="preserve"> Bill </t>
  </si>
  <si>
    <t xml:space="preserve"> Claudine </t>
  </si>
  <si>
    <t xml:space="preserve"> Ann </t>
  </si>
  <si>
    <t xml:space="preserve"> Dave </t>
  </si>
  <si>
    <t xml:space="preserve"> Ellen  </t>
  </si>
  <si>
    <t xml:space="preserve"> Rick </t>
  </si>
  <si>
    <t xml:space="preserve"> Branden  </t>
  </si>
  <si>
    <t xml:space="preserve"> Peter </t>
  </si>
  <si>
    <t xml:space="preserve"> Colin </t>
  </si>
  <si>
    <t xml:space="preserve"> Meghan </t>
  </si>
  <si>
    <t xml:space="preserve"> Brendan  </t>
  </si>
  <si>
    <t xml:space="preserve"> Jacob </t>
  </si>
  <si>
    <t xml:space="preserve"> Jason  </t>
  </si>
  <si>
    <t xml:space="preserve"> Chad </t>
  </si>
  <si>
    <t xml:space="preserve"> Lindsey </t>
  </si>
  <si>
    <t xml:space="preserve"> Reed </t>
  </si>
  <si>
    <t xml:space="preserve"> Joel  </t>
  </si>
  <si>
    <t xml:space="preserve"> Bagely </t>
  </si>
  <si>
    <t>FOREST TAX COMMITTEE</t>
  </si>
  <si>
    <t>KrisAnne</t>
  </si>
  <si>
    <t>GOVERNMENT RELATIONS COMMITTEE</t>
  </si>
  <si>
    <t>Michael&amp;Tammie</t>
  </si>
  <si>
    <t>LEGAL COMMITTEE</t>
  </si>
  <si>
    <t xml:space="preserve"> Bechtold</t>
  </si>
  <si>
    <t xml:space="preserve"> Corbin</t>
  </si>
  <si>
    <t xml:space="preserve"> Greg </t>
  </si>
  <si>
    <t xml:space="preserve"> Cramer</t>
  </si>
  <si>
    <t xml:space="preserve"> Davis</t>
  </si>
  <si>
    <t xml:space="preserve"> Doll</t>
  </si>
  <si>
    <t xml:space="preserve"> Bradford </t>
  </si>
  <si>
    <t xml:space="preserve"> Howell</t>
  </si>
  <si>
    <t xml:space="preserve"> Andrea </t>
  </si>
  <si>
    <t xml:space="preserve"> Johnston</t>
  </si>
  <si>
    <t xml:space="preserve"> Karabensh</t>
  </si>
  <si>
    <t xml:space="preserve"> Kristen  </t>
  </si>
  <si>
    <t xml:space="preserve"> Lynch</t>
  </si>
  <si>
    <t xml:space="preserve"> James M. </t>
  </si>
  <si>
    <t xml:space="preserve"> MacCurdy</t>
  </si>
  <si>
    <t xml:space="preserve"> Meline </t>
  </si>
  <si>
    <t xml:space="preserve"> Mitchell</t>
  </si>
  <si>
    <t xml:space="preserve"> Northrup</t>
  </si>
  <si>
    <t xml:space="preserve"> Jaime </t>
  </si>
  <si>
    <t xml:space="preserve"> Sawicki</t>
  </si>
  <si>
    <t xml:space="preserve"> Kyle </t>
  </si>
  <si>
    <t xml:space="preserve"> Steigerwaldt</t>
  </si>
  <si>
    <t xml:space="preserve"> Szalay</t>
  </si>
  <si>
    <t xml:space="preserve"> Endre </t>
  </si>
  <si>
    <t xml:space="preserve"> Torseth</t>
  </si>
  <si>
    <t xml:space="preserve"> Yates</t>
  </si>
  <si>
    <t xml:space="preserve"> Georges </t>
  </si>
  <si>
    <t>From 2024 ↓</t>
  </si>
  <si>
    <t>WFPA Allied Associations</t>
  </si>
  <si>
    <t>TomAgens@packagingcorp.com</t>
  </si>
  <si>
    <t xml:space="preserve"> Katie </t>
  </si>
  <si>
    <t>Katie.Allen2@dnr.wa.gov</t>
  </si>
  <si>
    <t>Baker</t>
  </si>
  <si>
    <t xml:space="preserve"> Cathy</t>
  </si>
  <si>
    <t>cathy_baker@TNC.ORG</t>
  </si>
  <si>
    <t>Bay</t>
  </si>
  <si>
    <t>MikeB@tvw.org</t>
  </si>
  <si>
    <t>Binam</t>
  </si>
  <si>
    <t>kbinam@wwpa.org</t>
  </si>
  <si>
    <t>Bonagofsky</t>
  </si>
  <si>
    <t>JerryB@loggers.com</t>
  </si>
  <si>
    <t>Connor</t>
  </si>
  <si>
    <t>mconnor@forterra.org</t>
  </si>
  <si>
    <t>Dias</t>
  </si>
  <si>
    <t>mattd@calforests.org</t>
  </si>
  <si>
    <t>Duncan</t>
  </si>
  <si>
    <t xml:space="preserve"> Sara</t>
  </si>
  <si>
    <t>sara@ofic.com</t>
  </si>
  <si>
    <t>Duvernoy</t>
  </si>
  <si>
    <t xml:space="preserve"> Gene</t>
  </si>
  <si>
    <t>geneduvernoy@forterra.org</t>
  </si>
  <si>
    <t>chris@ofic.com</t>
  </si>
  <si>
    <t>Eliason</t>
  </si>
  <si>
    <t>mike@ofic.com</t>
  </si>
  <si>
    <t>Fee</t>
  </si>
  <si>
    <t>mfee@agr.wa.gov</t>
  </si>
  <si>
    <t>Funk</t>
  </si>
  <si>
    <t>macfunk@comcast.net</t>
  </si>
  <si>
    <t>Furia</t>
  </si>
  <si>
    <t xml:space="preserve"> Joseph</t>
  </si>
  <si>
    <t>jfuria@worldforestry.org</t>
  </si>
  <si>
    <t>Ganguly</t>
  </si>
  <si>
    <t xml:space="preserve"> Indroneil</t>
  </si>
  <si>
    <t>peterhampton@hamptonlumber.com</t>
  </si>
  <si>
    <t>heather.hh.707@gmail.com</t>
  </si>
  <si>
    <t xml:space="preserve"> Matthew</t>
  </si>
  <si>
    <t>Isselmann</t>
  </si>
  <si>
    <t xml:space="preserve"> Erin</t>
  </si>
  <si>
    <t>Isselmann@OFRI.org</t>
  </si>
  <si>
    <t>Ivanitsky</t>
  </si>
  <si>
    <t xml:space="preserve"> Jessica </t>
  </si>
  <si>
    <t>jessica@ofic.com</t>
  </si>
  <si>
    <t>nicole@westernforestry.org</t>
  </si>
  <si>
    <t>pjewell@wsac.org</t>
  </si>
  <si>
    <t xml:space="preserve"> Carol</t>
  </si>
  <si>
    <t>presidentofpaba@gmail.com</t>
  </si>
  <si>
    <t>ejohnson@wsac.org</t>
  </si>
  <si>
    <t xml:space="preserve"> Kristofer</t>
  </si>
  <si>
    <t>KrisJ@awb.org</t>
  </si>
  <si>
    <t xml:space="preserve"> Susan </t>
  </si>
  <si>
    <t>susan@atelierjones.com</t>
  </si>
  <si>
    <t>Jorgensen</t>
  </si>
  <si>
    <t xml:space="preserve"> Jens</t>
  </si>
  <si>
    <t>jens@jorgensentimber.com</t>
  </si>
  <si>
    <t>Joseph</t>
  </si>
  <si>
    <t>tjoseph@amforest.org</t>
  </si>
  <si>
    <t>Kearney</t>
  </si>
  <si>
    <t xml:space="preserve"> Cherie</t>
  </si>
  <si>
    <t>ckearney@columbialandtrust.org</t>
  </si>
  <si>
    <t>Koehn</t>
  </si>
  <si>
    <t xml:space="preserve"> Steven </t>
  </si>
  <si>
    <t>steven.koehn@usda.gov</t>
  </si>
  <si>
    <t xml:space="preserve"> Kathryn</t>
  </si>
  <si>
    <t>Leon</t>
  </si>
  <si>
    <t>dleon@forterra.org</t>
  </si>
  <si>
    <t>Mahler</t>
  </si>
  <si>
    <t xml:space="preserve"> Christine</t>
  </si>
  <si>
    <t>christine@wildliferecreation.org</t>
  </si>
  <si>
    <t>Manning</t>
  </si>
  <si>
    <t xml:space="preserve"> Jay </t>
  </si>
  <si>
    <t>jmanning@cascadialaw.com</t>
  </si>
  <si>
    <t>Mastin</t>
  </si>
  <si>
    <t>davem@awb.org</t>
  </si>
  <si>
    <t>McBroom</t>
  </si>
  <si>
    <t xml:space="preserve"> Mo</t>
  </si>
  <si>
    <t>mmcbroom@tnc.org</t>
  </si>
  <si>
    <t>McCabe</t>
  </si>
  <si>
    <t>chris@nwpulpandpaper.org</t>
  </si>
  <si>
    <t>McNitt</t>
  </si>
  <si>
    <t xml:space="preserve"> Kristina</t>
  </si>
  <si>
    <t>kristina@ofic.com</t>
  </si>
  <si>
    <t>Millikan</t>
  </si>
  <si>
    <t xml:space="preserve"> Bonnie </t>
  </si>
  <si>
    <t>BonnieM@awb.org</t>
  </si>
  <si>
    <t xml:space="preserve">Schedule Conflict </t>
  </si>
  <si>
    <t>Morin</t>
  </si>
  <si>
    <t xml:space="preserve"> Sophie</t>
  </si>
  <si>
    <t>smorin@awc.org</t>
  </si>
  <si>
    <t>Mosby</t>
  </si>
  <si>
    <t xml:space="preserve"> Rosella</t>
  </si>
  <si>
    <t>rmosby@wsfb.com</t>
  </si>
  <si>
    <t>Mullin</t>
  </si>
  <si>
    <t>Smullin@waroundtable.com</t>
  </si>
  <si>
    <t>Murello</t>
  </si>
  <si>
    <t xml:space="preserve"> Jacqueline</t>
  </si>
  <si>
    <t>jmurello@nafoalliance.org</t>
  </si>
  <si>
    <t>Okerlund</t>
  </si>
  <si>
    <t>ifpc@idahoforests.org</t>
  </si>
  <si>
    <t>O'Neil</t>
  </si>
  <si>
    <t>elaine@corrim.org</t>
  </si>
  <si>
    <t xml:space="preserve"> Justin</t>
  </si>
  <si>
    <t>Partridge</t>
  </si>
  <si>
    <t>info@capitollandtrust.org</t>
  </si>
  <si>
    <t>Pavel</t>
  </si>
  <si>
    <t>jpavel@skokomish.org</t>
  </si>
  <si>
    <t>Petit</t>
  </si>
  <si>
    <t>bpetit@nafoalliance.org</t>
  </si>
  <si>
    <t>Puttmann</t>
  </si>
  <si>
    <t xml:space="preserve"> Mauren</t>
  </si>
  <si>
    <t>maureen@corrim.org</t>
  </si>
  <si>
    <t>Radcliff Sinclair</t>
  </si>
  <si>
    <t>renee@tvw.org</t>
  </si>
  <si>
    <t>Scharlau</t>
  </si>
  <si>
    <t xml:space="preserve"> Vicky</t>
  </si>
  <si>
    <t>Vicky@agforestry.org</t>
  </si>
  <si>
    <t>Slui</t>
  </si>
  <si>
    <t xml:space="preserve"> Brendan </t>
  </si>
  <si>
    <t>brendan.slui@rayonier.com</t>
  </si>
  <si>
    <t xml:space="preserve"> Nick</t>
  </si>
  <si>
    <t>nsmith@amforest.org</t>
  </si>
  <si>
    <t>Sonne Hall</t>
  </si>
  <si>
    <t xml:space="preserve"> Edie</t>
  </si>
  <si>
    <t>edieshall@outlook.com</t>
  </si>
  <si>
    <t xml:space="preserve"> Cecilia</t>
  </si>
  <si>
    <t>Stadelman</t>
  </si>
  <si>
    <t xml:space="preserve"> Tony</t>
  </si>
  <si>
    <t>ajstadelman@gmail.com</t>
  </si>
  <si>
    <t>Stevens</t>
  </si>
  <si>
    <t>WAStateDirector@tnc.org</t>
  </si>
  <si>
    <t>Stuhlmiller</t>
  </si>
  <si>
    <t>jstuhlmiller@wsfb.com</t>
  </si>
  <si>
    <t>markswanson@wsu.edu</t>
  </si>
  <si>
    <t>Sweitzer</t>
  </si>
  <si>
    <t>whc@wahardwoodscomm.com</t>
  </si>
  <si>
    <t>Tenny</t>
  </si>
  <si>
    <t>dtenny@nafoalliance.org</t>
  </si>
  <si>
    <t>Vail</t>
  </si>
  <si>
    <t xml:space="preserve"> Amanda</t>
  </si>
  <si>
    <t>Amanda.Vail@weyerhaeuser.com</t>
  </si>
  <si>
    <t>Ward-Mendoza</t>
  </si>
  <si>
    <t xml:space="preserve"> Cara</t>
  </si>
  <si>
    <t>caraw@calforests.org</t>
  </si>
  <si>
    <t>Westergreen</t>
  </si>
  <si>
    <t>tomwestergreen@gmail.com</t>
  </si>
  <si>
    <t>Wheiler</t>
  </si>
  <si>
    <t xml:space="preserve"> Kent</t>
  </si>
  <si>
    <t>kwheiler@uw.edu</t>
  </si>
  <si>
    <t>WFPA Annual Meeting and Report email list</t>
  </si>
  <si>
    <t xml:space="preserve"> Kristopher</t>
  </si>
  <si>
    <t>esimmons@wfpa.org</t>
  </si>
  <si>
    <t>tim@thompsoncg.com</t>
  </si>
  <si>
    <t>Troutt</t>
  </si>
  <si>
    <t>troutt.david@nisqually-nsn.gov</t>
  </si>
  <si>
    <t>WFPA BOT and CHAIRS</t>
  </si>
  <si>
    <t xml:space="preserve">WFPA Extended Contacts </t>
  </si>
  <si>
    <t>WFPA Forest Policy Comm.</t>
  </si>
  <si>
    <t>WFPA Forest Practices Board</t>
  </si>
  <si>
    <t>WFPA Forest Tax Committee</t>
  </si>
  <si>
    <t>WFPA GR Committee</t>
  </si>
  <si>
    <t>WFPA GR Update</t>
  </si>
  <si>
    <t>WFPA Honorary Trustees</t>
  </si>
  <si>
    <t>Chad.Washington@nuveennc.com</t>
  </si>
  <si>
    <t>WFPA Legal Committee</t>
  </si>
  <si>
    <t>WFPA MEMBER COs and CEOs</t>
  </si>
  <si>
    <t>WFPA PIC List</t>
  </si>
  <si>
    <t>WFPA State &amp; Federal Agency Leadership</t>
  </si>
  <si>
    <t>WFPA WA Congressional</t>
  </si>
  <si>
    <t>WFPA Extended Contacts</t>
  </si>
  <si>
    <t>Carmen Smith</t>
  </si>
  <si>
    <t>BenjaminC@dor.wa.gov</t>
  </si>
  <si>
    <t>Goodwin</t>
  </si>
  <si>
    <t xml:space="preserve"> Ross</t>
  </si>
  <si>
    <t>RossGo@dor.wa.gov</t>
  </si>
  <si>
    <t>Kubota</t>
  </si>
  <si>
    <t xml:space="preserve"> Hideaki</t>
  </si>
  <si>
    <t>HideakiK@dor.wa.gov</t>
  </si>
  <si>
    <t>davenunes47@gmail.com</t>
  </si>
  <si>
    <t xml:space="preserve"> Thomas </t>
  </si>
  <si>
    <t>thomas.obrien@dfw.wa.gov</t>
  </si>
  <si>
    <t>Patti Case</t>
  </si>
  <si>
    <t>cassie.at.home@comcast.net</t>
  </si>
  <si>
    <t>Shelton</t>
  </si>
  <si>
    <t xml:space="preserve"> Stefan</t>
  </si>
  <si>
    <t>StefanS@dor.wa.gov</t>
  </si>
  <si>
    <t>Bowen</t>
  </si>
  <si>
    <t>david.bowen@ecy.wa.gov</t>
  </si>
  <si>
    <t>Butler</t>
  </si>
  <si>
    <t xml:space="preserve"> Laura </t>
  </si>
  <si>
    <t>LButler@agr.wa.gov</t>
  </si>
  <si>
    <t>Conklin</t>
  </si>
  <si>
    <t xml:space="preserve"> Chris </t>
  </si>
  <si>
    <t>Chris.Conklin@dfw.wa.gov</t>
  </si>
  <si>
    <t xml:space="preserve"> Cody</t>
  </si>
  <si>
    <t xml:space="preserve">FOREST PRACTICES BOARD MEMBERS </t>
  </si>
  <si>
    <t>forest.practicesboard@dnr.wa.gov</t>
  </si>
  <si>
    <t>vraines@co.grays-harbor.wa.us</t>
  </si>
  <si>
    <t>Speaks</t>
  </si>
  <si>
    <t xml:space="preserve"> Pene</t>
  </si>
  <si>
    <t>penespeaks@gmail.com</t>
  </si>
  <si>
    <t xml:space="preserve"> Wayne</t>
  </si>
  <si>
    <t>darkmeadows@aol.com</t>
  </si>
  <si>
    <t>Young</t>
  </si>
  <si>
    <t xml:space="preserve"> Lenny</t>
  </si>
  <si>
    <t>Leonard.Young@dnr.wa.gov</t>
  </si>
  <si>
    <t xml:space="preserve"> Sergei</t>
  </si>
  <si>
    <t xml:space="preserve"> Stephanie </t>
  </si>
  <si>
    <t xml:space="preserve"> Katie</t>
  </si>
  <si>
    <t xml:space="preserve"> Adrian </t>
  </si>
  <si>
    <t xml:space="preserve"> Kris Anne</t>
  </si>
  <si>
    <t xml:space="preserve"> Kennedy </t>
  </si>
  <si>
    <t xml:space="preserve"> Nora</t>
  </si>
  <si>
    <t xml:space="preserve"> Darin</t>
  </si>
  <si>
    <t>Doles</t>
  </si>
  <si>
    <t xml:space="preserve"> Goldin</t>
  </si>
  <si>
    <t>goldindoles@gmail.com</t>
  </si>
  <si>
    <t>Hostetler</t>
  </si>
  <si>
    <t>jessica.j.hostetler@gmail.com</t>
  </si>
  <si>
    <t xml:space="preserve"> Brandon</t>
  </si>
  <si>
    <t xml:space="preserve"> Rachael</t>
  </si>
  <si>
    <t xml:space="preserve"> Holli</t>
  </si>
  <si>
    <t xml:space="preserve"> Samantha</t>
  </si>
  <si>
    <t xml:space="preserve"> Ann</t>
  </si>
  <si>
    <t>at OFIC now</t>
  </si>
  <si>
    <t>Bergvall</t>
  </si>
  <si>
    <t>dbergvall@manulife.com</t>
  </si>
  <si>
    <t>Goldsworthy</t>
  </si>
  <si>
    <t xml:space="preserve"> Elicia </t>
  </si>
  <si>
    <t>elicia.goldsworthy@greendiamond.com</t>
  </si>
  <si>
    <t>Julia.Grant@greendiamond.com</t>
  </si>
  <si>
    <t xml:space="preserve"> Nathan</t>
  </si>
  <si>
    <t>Hodgson</t>
  </si>
  <si>
    <t xml:space="preserve"> Dylan</t>
  </si>
  <si>
    <t>dhodgson@molpus.com</t>
  </si>
  <si>
    <t>bkernohan@manulife.com</t>
  </si>
  <si>
    <t>BTurner@spi-ind.com</t>
  </si>
  <si>
    <t xml:space="preserve"> Gareth </t>
  </si>
  <si>
    <t>Joel.Wilhelm@fruitgrowers.com</t>
  </si>
  <si>
    <t>WFPA EXEC CTTE &amp; CHAIRS</t>
  </si>
  <si>
    <t>WFPA MEMBERS</t>
  </si>
  <si>
    <t xml:space="preserve"> Randy</t>
  </si>
  <si>
    <t>tnelson1024@outlook.com</t>
  </si>
  <si>
    <t>Unknown</t>
  </si>
  <si>
    <t>Wilkinson</t>
  </si>
  <si>
    <t>wilkinson98661@comcast.net</t>
  </si>
  <si>
    <t>Lacy,Chrisclacy@portblakely.com</t>
  </si>
  <si>
    <t xml:space="preserve"> Dean</t>
  </si>
  <si>
    <t>Acker</t>
  </si>
  <si>
    <t>Marty</t>
  </si>
  <si>
    <t>Marty_Acker@fws.gov</t>
  </si>
  <si>
    <t>Barber</t>
  </si>
  <si>
    <t>anthony.barber@epa.gov</t>
  </si>
  <si>
    <t>Ferguson</t>
  </si>
  <si>
    <t>emailago@atg.wa.gov</t>
  </si>
  <si>
    <t>brandon.austin@dfw.wa.gov</t>
  </si>
  <si>
    <t>Allyson</t>
  </si>
  <si>
    <t>Busch</t>
  </si>
  <si>
    <t>Carolyn</t>
  </si>
  <si>
    <t>Carolyn.busch@commerce.wa.gov</t>
  </si>
  <si>
    <t>Victoria</t>
  </si>
  <si>
    <t>Dow</t>
  </si>
  <si>
    <t>Rich</t>
  </si>
  <si>
    <t>Duff</t>
  </si>
  <si>
    <t>robert.duff@gov.wa.gov</t>
  </si>
  <si>
    <t>Duffy</t>
  </si>
  <si>
    <t>Megan</t>
  </si>
  <si>
    <t>megan.duffy@rco.wa.gov</t>
  </si>
  <si>
    <t>MARC.ENGEL@dnr.wa.gov</t>
  </si>
  <si>
    <t>Ferester</t>
  </si>
  <si>
    <t>phil.ferester@atg.wa.gov</t>
  </si>
  <si>
    <t>Fong</t>
  </si>
  <si>
    <t>mike.fong@commerce.wa.gov</t>
  </si>
  <si>
    <t>Brian.hatfield@sos.wa.gov</t>
  </si>
  <si>
    <t>Kohout</t>
  </si>
  <si>
    <t>Sarah</t>
  </si>
  <si>
    <t>sarah.kohout@mail.house.gov</t>
  </si>
  <si>
    <t>McGowan</t>
  </si>
  <si>
    <t>Vincent</t>
  </si>
  <si>
    <t>vincent.mcgowan@ecy.wa.gov</t>
  </si>
  <si>
    <t>Moore</t>
  </si>
  <si>
    <t>Garrett Plescow</t>
  </si>
  <si>
    <t>Garrett.PlescowMoore@dnr.wa.gov</t>
  </si>
  <si>
    <t>Morrison</t>
  </si>
  <si>
    <t>Hugh</t>
  </si>
  <si>
    <t>hugh_morrison@fws.gov</t>
  </si>
  <si>
    <t>Musgrave</t>
  </si>
  <si>
    <t>Ruth</t>
  </si>
  <si>
    <t>Ruth.Musgrave@GOV.wa.gov</t>
  </si>
  <si>
    <t>Pellicciotti</t>
  </si>
  <si>
    <t>mike.pellicciotti@tre.wa.gov</t>
  </si>
  <si>
    <t>Rolfes</t>
  </si>
  <si>
    <t>Christine</t>
  </si>
  <si>
    <t>crolfes@kitsap.gov</t>
  </si>
  <si>
    <t>Rumsey</t>
  </si>
  <si>
    <t>scott.rumsey@noaa.gov</t>
  </si>
  <si>
    <t>Sawyer</t>
  </si>
  <si>
    <t>Sheri</t>
  </si>
  <si>
    <t>sheri.sawyer@gov.wa.gov</t>
  </si>
  <si>
    <t>Sessions</t>
  </si>
  <si>
    <t>carrie.sessions@gov.wa.gov</t>
  </si>
  <si>
    <t>Shimomura</t>
  </si>
  <si>
    <t>Joby</t>
  </si>
  <si>
    <t>joby.shimomura@gov.wa.gov</t>
  </si>
  <si>
    <t>Shirk</t>
  </si>
  <si>
    <t>Drew</t>
  </si>
  <si>
    <t>drew.shirk@gov.wa.gov</t>
  </si>
  <si>
    <t>Sixkiller</t>
  </si>
  <si>
    <t>sixkiller.casey@epa.gov</t>
  </si>
  <si>
    <t>Vikki</t>
  </si>
  <si>
    <t>vikkis@dor.wa.gov</t>
  </si>
  <si>
    <t>Stuart</t>
  </si>
  <si>
    <t>pauls@dor.wa.gov</t>
  </si>
  <si>
    <t>Sullivan</t>
  </si>
  <si>
    <t>Pat</t>
  </si>
  <si>
    <t>pat.sullivan@ofm.wa.gov</t>
  </si>
  <si>
    <t>Brad</t>
  </si>
  <si>
    <t>Watson</t>
  </si>
  <si>
    <t>Laura</t>
  </si>
  <si>
    <t>laura.watson@ecy.wa.gov</t>
  </si>
  <si>
    <t>Westmoreland</t>
  </si>
  <si>
    <t>William</t>
  </si>
  <si>
    <t>william@pacmtn.org</t>
  </si>
  <si>
    <t>Cynthia</t>
  </si>
  <si>
    <t>Zirkle</t>
  </si>
  <si>
    <t>Karen</t>
  </si>
  <si>
    <t>karen.zirkle@dnr.wa.gov</t>
  </si>
  <si>
    <t xml:space="preserve"> Maria</t>
  </si>
  <si>
    <t xml:space="preserve"> Suzan</t>
  </si>
  <si>
    <t xml:space="preserve"> Pramila</t>
  </si>
  <si>
    <t xml:space="preserve"> Patty</t>
  </si>
  <si>
    <t>Perez</t>
  </si>
  <si>
    <t xml:space="preserve"> Marie Gluesenkamp</t>
  </si>
  <si>
    <t xml:space="preserve"> Marilyn </t>
  </si>
  <si>
    <t>Added- No Group</t>
  </si>
  <si>
    <t xml:space="preserve"> Bechtold, David &lt;dbechtold@nwresourcelaw.com</t>
  </si>
  <si>
    <t xml:space="preserve"> Bullock, Seth &lt;seth.bullock@afmforest.com</t>
  </si>
  <si>
    <t xml:space="preserve"> Burch, John &lt;john@spiritborne.com</t>
  </si>
  <si>
    <t>Case, Patricia &lt;pbcase57@gmail.com</t>
  </si>
  <si>
    <t xml:space="preserve"> Corbin, Greg &lt;greg.corbin@greendiamond.com</t>
  </si>
  <si>
    <t xml:space="preserve"> Crow, Tyler &lt;tyler@greencrow.com</t>
  </si>
  <si>
    <t>in Texas</t>
  </si>
  <si>
    <t xml:space="preserve"> Dan Merscher &lt;danm@indiansummergolf.com</t>
  </si>
  <si>
    <t>Depoe, Patrick  &lt; patrick.depoe@gmail.com</t>
  </si>
  <si>
    <t xml:space="preserve"> Doll, Bradford &lt;brad.doll@foster.com</t>
  </si>
  <si>
    <t xml:space="preserve"> Dye, Mary &lt;marydye2015@gmail.com</t>
  </si>
  <si>
    <t xml:space="preserve"> Hess, Phil &lt;hessphil09@gmail.com</t>
  </si>
  <si>
    <t xml:space="preserve"> Lipton, Chris &lt;chris.lipton@nuveennc.com</t>
  </si>
  <si>
    <t xml:space="preserve"> Lynch, James M. &lt;JLynch@spi-ind.com</t>
  </si>
  <si>
    <t xml:space="preserve"> MacCurdy, Meline &lt;Meline.MacCurdy@weyerhaeuser.com</t>
  </si>
  <si>
    <t xml:space="preserve"> Meyers, Diane &lt;Diane.Meyers@weyerhaeuser.com</t>
  </si>
  <si>
    <t xml:space="preserve"> Morgan, David &lt;dmorgan@pnfarm.com</t>
  </si>
  <si>
    <t xml:space="preserve"> Morgan, Rhys &lt;rmorgan@pnfarm.com</t>
  </si>
  <si>
    <t xml:space="preserve"> Northrup, Jaime &lt;jaime.northrup@rayonier.com</t>
  </si>
  <si>
    <t xml:space="preserve"> Pacific Stage &lt;dave@pacificstage.com</t>
  </si>
  <si>
    <t>Peiper, Pam &lt;pampeiper@gmail.com</t>
  </si>
  <si>
    <t xml:space="preserve"> Sawicki, Kyle &lt;kyle.sawicki@rayonier.com</t>
  </si>
  <si>
    <t xml:space="preserve"> Sheldon, Tim &lt;senatortimsheldon@gmail.com</t>
  </si>
  <si>
    <t>Simmons, Erin &lt;ESimmons@wfpa.org</t>
  </si>
  <si>
    <t xml:space="preserve"> Smith, Timmian &lt;timmian@orgsupport.com</t>
  </si>
  <si>
    <t>Sorci, Cecilia &lt;cecilia@pacificpub.com</t>
  </si>
  <si>
    <t xml:space="preserve"> Szalay, Endre &lt;endre.szalay@klgates.com</t>
  </si>
  <si>
    <t xml:space="preserve"> Torseth, Kyle &lt;kyle.torseth@gwrglobal.com</t>
  </si>
  <si>
    <t>Wilcox, JT &lt;jtwilcox111@gmail.com</t>
  </si>
  <si>
    <t>Also sent separately to 147 Legislators 10/10/24</t>
  </si>
  <si>
    <t xml:space="preserve"> Alvarado</t>
  </si>
  <si>
    <t xml:space="preserve"> Barkis</t>
  </si>
  <si>
    <t>Andrew</t>
  </si>
  <si>
    <t xml:space="preserve"> Barnard</t>
  </si>
  <si>
    <t xml:space="preserve"> Bateman</t>
  </si>
  <si>
    <t xml:space="preserve"> Berg</t>
  </si>
  <si>
    <t>April</t>
  </si>
  <si>
    <t xml:space="preserve"> Bergquist</t>
  </si>
  <si>
    <t xml:space="preserve"> Berry</t>
  </si>
  <si>
    <t xml:space="preserve"> Billig</t>
  </si>
  <si>
    <t>andy.billig@leg.wa.gov</t>
  </si>
  <si>
    <t xml:space="preserve"> Boehnke</t>
  </si>
  <si>
    <t xml:space="preserve"> Braun</t>
  </si>
  <si>
    <t xml:space="preserve"> Bronoske</t>
  </si>
  <si>
    <t xml:space="preserve"> Caldier</t>
  </si>
  <si>
    <t xml:space="preserve"> Callan</t>
  </si>
  <si>
    <t>Lisa</t>
  </si>
  <si>
    <t xml:space="preserve"> Chambers</t>
  </si>
  <si>
    <t>kelly.chambers@leg.wa.gov</t>
  </si>
  <si>
    <t xml:space="preserve"> Chandler</t>
  </si>
  <si>
    <t>Bruce</t>
  </si>
  <si>
    <t>bruce.chandler@leg.wa.gov</t>
  </si>
  <si>
    <t xml:space="preserve"> Chapman</t>
  </si>
  <si>
    <t xml:space="preserve"> Cheney</t>
  </si>
  <si>
    <t>Greg.Cheney@leg.wa.gov</t>
  </si>
  <si>
    <t xml:space="preserve"> Chopp</t>
  </si>
  <si>
    <t>frank.chopp@leg.wa.gov</t>
  </si>
  <si>
    <t xml:space="preserve"> Christian</t>
  </si>
  <si>
    <t xml:space="preserve"> Cleveland</t>
  </si>
  <si>
    <t>Annette</t>
  </si>
  <si>
    <t xml:space="preserve"> Connors</t>
  </si>
  <si>
    <t xml:space="preserve"> Conway</t>
  </si>
  <si>
    <t xml:space="preserve"> Corry</t>
  </si>
  <si>
    <t xml:space="preserve"> Cortes</t>
  </si>
  <si>
    <t>Julio</t>
  </si>
  <si>
    <t>Email LA</t>
  </si>
  <si>
    <t>Charles.Wichert@leg.wa.gov</t>
  </si>
  <si>
    <t xml:space="preserve"> Couture</t>
  </si>
  <si>
    <t>Travis</t>
  </si>
  <si>
    <t xml:space="preserve"> Dent</t>
  </si>
  <si>
    <t xml:space="preserve"> Dhingra</t>
  </si>
  <si>
    <t>Manka</t>
  </si>
  <si>
    <t xml:space="preserve"> Doglio</t>
  </si>
  <si>
    <t>Beth</t>
  </si>
  <si>
    <t xml:space="preserve"> Donaghy</t>
  </si>
  <si>
    <t>Brandy</t>
  </si>
  <si>
    <t xml:space="preserve"> Dozier</t>
  </si>
  <si>
    <t xml:space="preserve"> Duerr</t>
  </si>
  <si>
    <t>Davina</t>
  </si>
  <si>
    <t xml:space="preserve"> Dye</t>
  </si>
  <si>
    <t xml:space="preserve"> Entenman</t>
  </si>
  <si>
    <t>Debra</t>
  </si>
  <si>
    <t xml:space="preserve"> Eslick</t>
  </si>
  <si>
    <t xml:space="preserve"> Farivar</t>
  </si>
  <si>
    <t>Darya</t>
  </si>
  <si>
    <t xml:space="preserve"> Fey</t>
  </si>
  <si>
    <t>Jake</t>
  </si>
  <si>
    <t xml:space="preserve"> Fitzgibbon</t>
  </si>
  <si>
    <t xml:space="preserve"> Fortunato</t>
  </si>
  <si>
    <t xml:space="preserve"> Fosse</t>
  </si>
  <si>
    <t xml:space="preserve"> Frame</t>
  </si>
  <si>
    <t>Noel</t>
  </si>
  <si>
    <t xml:space="preserve"> Gildon</t>
  </si>
  <si>
    <t xml:space="preserve"> Goehner</t>
  </si>
  <si>
    <t>Keith</t>
  </si>
  <si>
    <t xml:space="preserve"> Goodman</t>
  </si>
  <si>
    <t>Roger</t>
  </si>
  <si>
    <t xml:space="preserve"> Graham</t>
  </si>
  <si>
    <t xml:space="preserve"> Gregerson</t>
  </si>
  <si>
    <t>Mia</t>
  </si>
  <si>
    <t xml:space="preserve"> Griffey</t>
  </si>
  <si>
    <t xml:space="preserve"> Hackney</t>
  </si>
  <si>
    <t xml:space="preserve"> Hansen</t>
  </si>
  <si>
    <t>Connor.Prieve@leg.wa.gov</t>
  </si>
  <si>
    <t xml:space="preserve"> Harris</t>
  </si>
  <si>
    <t xml:space="preserve"> Hasegawa</t>
  </si>
  <si>
    <t xml:space="preserve"> Hawkins</t>
  </si>
  <si>
    <t>brad.hawkins@leg.wa.gov</t>
  </si>
  <si>
    <t xml:space="preserve"> Holy</t>
  </si>
  <si>
    <t xml:space="preserve"> Hunt</t>
  </si>
  <si>
    <t>sam.hunt@leg.wa.gov</t>
  </si>
  <si>
    <t xml:space="preserve"> Hutchins</t>
  </si>
  <si>
    <t>Spencer</t>
  </si>
  <si>
    <t>spencer.hutchins@leg.wa.gov</t>
  </si>
  <si>
    <t xml:space="preserve"> Jinkins</t>
  </si>
  <si>
    <t>Laurie</t>
  </si>
  <si>
    <t xml:space="preserve"> Kauffman</t>
  </si>
  <si>
    <t>Claudia</t>
  </si>
  <si>
    <t xml:space="preserve"> Keiser</t>
  </si>
  <si>
    <t>karen.keiser@leg.wa.gov</t>
  </si>
  <si>
    <t xml:space="preserve"> King</t>
  </si>
  <si>
    <t>Curtis</t>
  </si>
  <si>
    <t xml:space="preserve"> Klicker</t>
  </si>
  <si>
    <t xml:space="preserve"> Kloba</t>
  </si>
  <si>
    <t>Shelley</t>
  </si>
  <si>
    <t xml:space="preserve"> Kretz</t>
  </si>
  <si>
    <t>joel.kretz@leg.wa.gov</t>
  </si>
  <si>
    <t xml:space="preserve"> Kuderer</t>
  </si>
  <si>
    <t>patty.kuderer@leg.wa.gov</t>
  </si>
  <si>
    <t xml:space="preserve"> Leavitt</t>
  </si>
  <si>
    <t>Mari</t>
  </si>
  <si>
    <t xml:space="preserve"> Lekanoff</t>
  </si>
  <si>
    <t xml:space="preserve"> Liias</t>
  </si>
  <si>
    <t>Marko</t>
  </si>
  <si>
    <t xml:space="preserve"> Lovick</t>
  </si>
  <si>
    <t xml:space="preserve"> Low</t>
  </si>
  <si>
    <t xml:space="preserve"> MacEwen</t>
  </si>
  <si>
    <t xml:space="preserve"> Macri</t>
  </si>
  <si>
    <t xml:space="preserve"> Maycumber</t>
  </si>
  <si>
    <t>jacquelin.maycumber@leg.wa.gov</t>
  </si>
  <si>
    <t xml:space="preserve"> McClintock</t>
  </si>
  <si>
    <t xml:space="preserve"> McCune</t>
  </si>
  <si>
    <t xml:space="preserve"> McEntire</t>
  </si>
  <si>
    <t xml:space="preserve"> Mena</t>
  </si>
  <si>
    <t>Sharlett</t>
  </si>
  <si>
    <t xml:space="preserve"> Morgan</t>
  </si>
  <si>
    <t>Melanie</t>
  </si>
  <si>
    <t xml:space="preserve"> Mosbrucker</t>
  </si>
  <si>
    <t>Gina</t>
  </si>
  <si>
    <t>gina.mosbrucker@leg.wa.gov</t>
  </si>
  <si>
    <t xml:space="preserve"> Mullet</t>
  </si>
  <si>
    <t>mark.mullet@leg.wa.gov</t>
  </si>
  <si>
    <t xml:space="preserve"> Muzzall</t>
  </si>
  <si>
    <t>Ron</t>
  </si>
  <si>
    <t xml:space="preserve"> Nguyen</t>
  </si>
  <si>
    <t>joe.nguyen@leg.wa.gov</t>
  </si>
  <si>
    <t xml:space="preserve"> Nobles</t>
  </si>
  <si>
    <t>T'wina</t>
  </si>
  <si>
    <t xml:space="preserve"> Orcutt</t>
  </si>
  <si>
    <t>Ed</t>
  </si>
  <si>
    <t xml:space="preserve"> Ormsby</t>
  </si>
  <si>
    <t>Timm</t>
  </si>
  <si>
    <t xml:space="preserve"> Ortiz-Self</t>
  </si>
  <si>
    <t>Lillian</t>
  </si>
  <si>
    <t xml:space="preserve"> Orwall</t>
  </si>
  <si>
    <t>Tina</t>
  </si>
  <si>
    <t xml:space="preserve"> Padden</t>
  </si>
  <si>
    <t>mike.padden@leg.wa.gov</t>
  </si>
  <si>
    <t xml:space="preserve"> Pedersen</t>
  </si>
  <si>
    <t xml:space="preserve"> Peterson</t>
  </si>
  <si>
    <t>Strom</t>
  </si>
  <si>
    <t xml:space="preserve"> Pollet</t>
  </si>
  <si>
    <t>Gerry</t>
  </si>
  <si>
    <t xml:space="preserve"> Ramel</t>
  </si>
  <si>
    <t>Alex</t>
  </si>
  <si>
    <t xml:space="preserve"> Ramos</t>
  </si>
  <si>
    <t>bill.ramos@leg.wa.gov</t>
  </si>
  <si>
    <t xml:space="preserve"> Randall</t>
  </si>
  <si>
    <t>emily.randall@leg.wa.gov</t>
  </si>
  <si>
    <t xml:space="preserve"> Reed</t>
  </si>
  <si>
    <t>Julia.Lain@leg.wa.gov</t>
  </si>
  <si>
    <t xml:space="preserve"> Reeves</t>
  </si>
  <si>
    <t>Kristine</t>
  </si>
  <si>
    <t xml:space="preserve"> Riccelli</t>
  </si>
  <si>
    <t>Marcus</t>
  </si>
  <si>
    <t xml:space="preserve"> Rivers</t>
  </si>
  <si>
    <t>ann.rivers@leg.wa.gov</t>
  </si>
  <si>
    <t xml:space="preserve"> Robertson</t>
  </si>
  <si>
    <t>Eric.Robertson@leg.wa.gov</t>
  </si>
  <si>
    <t xml:space="preserve"> Robinson</t>
  </si>
  <si>
    <t>June</t>
  </si>
  <si>
    <t xml:space="preserve"> Rolfes</t>
  </si>
  <si>
    <t xml:space="preserve"> Rude</t>
  </si>
  <si>
    <t>Skyler</t>
  </si>
  <si>
    <t xml:space="preserve"> Rule</t>
  </si>
  <si>
    <t>Alicia</t>
  </si>
  <si>
    <t xml:space="preserve"> Ryu</t>
  </si>
  <si>
    <t xml:space="preserve"> Saldana</t>
  </si>
  <si>
    <t>Rebecca</t>
  </si>
  <si>
    <t xml:space="preserve"> Salomon</t>
  </si>
  <si>
    <t xml:space="preserve"> Sandlin</t>
  </si>
  <si>
    <t>Bryan.Sandlin@leg.wa.gov</t>
  </si>
  <si>
    <t xml:space="preserve"> Schmick</t>
  </si>
  <si>
    <t xml:space="preserve"> Schmidt</t>
  </si>
  <si>
    <t>Suzanne</t>
  </si>
  <si>
    <t xml:space="preserve"> Schoesler</t>
  </si>
  <si>
    <t xml:space="preserve"> Senn</t>
  </si>
  <si>
    <t>Tana</t>
  </si>
  <si>
    <t>tana.senn@leg.wa.gov</t>
  </si>
  <si>
    <t xml:space="preserve"> Shavers</t>
  </si>
  <si>
    <t>Clyde</t>
  </si>
  <si>
    <t xml:space="preserve"> Shewmake</t>
  </si>
  <si>
    <t>Sharon</t>
  </si>
  <si>
    <t xml:space="preserve"> Short</t>
  </si>
  <si>
    <t>Shelly</t>
  </si>
  <si>
    <t xml:space="preserve"> Simmons</t>
  </si>
  <si>
    <t>Tarra</t>
  </si>
  <si>
    <t xml:space="preserve"> Slatter</t>
  </si>
  <si>
    <t>Vandana</t>
  </si>
  <si>
    <t xml:space="preserve"> Springer</t>
  </si>
  <si>
    <t xml:space="preserve"> Stanford</t>
  </si>
  <si>
    <t xml:space="preserve"> Stearns</t>
  </si>
  <si>
    <t xml:space="preserve"> Steele</t>
  </si>
  <si>
    <t xml:space="preserve"> Stokesbary</t>
  </si>
  <si>
    <t xml:space="preserve"> Stonier Juardo</t>
  </si>
  <si>
    <t>Monica</t>
  </si>
  <si>
    <t xml:space="preserve"> Street</t>
  </si>
  <si>
    <t>Chipalo</t>
  </si>
  <si>
    <t xml:space="preserve"> Taylor</t>
  </si>
  <si>
    <t>Jamila</t>
  </si>
  <si>
    <t xml:space="preserve"> Thai</t>
  </si>
  <si>
    <t>My-Linh</t>
  </si>
  <si>
    <t xml:space="preserve"> Tharinger</t>
  </si>
  <si>
    <t xml:space="preserve"> Timmons</t>
  </si>
  <si>
    <t xml:space="preserve"> Tomiko Santos</t>
  </si>
  <si>
    <t xml:space="preserve"> Torres</t>
  </si>
  <si>
    <t>Nikki</t>
  </si>
  <si>
    <t xml:space="preserve"> Trudeau</t>
  </si>
  <si>
    <t>Yasmin</t>
  </si>
  <si>
    <t xml:space="preserve"> Valdez</t>
  </si>
  <si>
    <t>Javier</t>
  </si>
  <si>
    <t xml:space="preserve"> Van De Wege</t>
  </si>
  <si>
    <t>kevin.vandewege@leg.wa.gov</t>
  </si>
  <si>
    <t xml:space="preserve">Not on approved email list </t>
  </si>
  <si>
    <t xml:space="preserve"> Volz</t>
  </si>
  <si>
    <t xml:space="preserve"> Wagoner</t>
  </si>
  <si>
    <t xml:space="preserve"> Walen</t>
  </si>
  <si>
    <t>Amy</t>
  </si>
  <si>
    <t xml:space="preserve"> Walsh</t>
  </si>
  <si>
    <t xml:space="preserve"> Warnick</t>
  </si>
  <si>
    <t>Judy</t>
  </si>
  <si>
    <t xml:space="preserve"> Waters</t>
  </si>
  <si>
    <t xml:space="preserve"> Wilcox</t>
  </si>
  <si>
    <t>J.T.</t>
  </si>
  <si>
    <t>jt.wilcox@leg.wa.gov</t>
  </si>
  <si>
    <t xml:space="preserve"> Wilson</t>
  </si>
  <si>
    <t>Claire</t>
  </si>
  <si>
    <t>Lynda</t>
  </si>
  <si>
    <t>lynda.wilson@leg.wa.gov</t>
  </si>
  <si>
    <t xml:space="preserve"> Wylie</t>
  </si>
  <si>
    <t xml:space="preserve"> Ybarra</t>
  </si>
  <si>
    <t>Cyndy</t>
  </si>
  <si>
    <t xml:space="preserve">Emily </t>
  </si>
  <si>
    <t>Dist. 6</t>
  </si>
  <si>
    <t xml:space="preserve">MacEwan </t>
  </si>
  <si>
    <t xml:space="preserve">24th </t>
  </si>
  <si>
    <t>Kelbon</t>
  </si>
  <si>
    <t>Marcia</t>
  </si>
  <si>
    <t xml:space="preserve">Title </t>
  </si>
  <si>
    <r>
      <t xml:space="preserve">Email and </t>
    </r>
    <r>
      <rPr>
        <b/>
        <u/>
        <sz val="11"/>
        <color rgb="FFFF0000"/>
        <rFont val="Calibri"/>
        <family val="2"/>
        <scheme val="minor"/>
      </rPr>
      <t>Need to Set Premeeting</t>
    </r>
  </si>
  <si>
    <t xml:space="preserve">Cell day of contact </t>
  </si>
  <si>
    <t>Speaking</t>
  </si>
  <si>
    <t xml:space="preserve">Admin </t>
  </si>
  <si>
    <t xml:space="preserve">Notes </t>
  </si>
  <si>
    <t xml:space="preserve">prep meeting needed </t>
  </si>
  <si>
    <t xml:space="preserve">bio </t>
  </si>
  <si>
    <t>ppt</t>
  </si>
  <si>
    <t>Sound</t>
  </si>
  <si>
    <t xml:space="preserve">Lunch </t>
  </si>
  <si>
    <t>Registered</t>
  </si>
  <si>
    <t xml:space="preserve">Bio </t>
  </si>
  <si>
    <t>Invited</t>
  </si>
  <si>
    <r>
      <t xml:space="preserve">Confirmed or  </t>
    </r>
    <r>
      <rPr>
        <b/>
        <sz val="11"/>
        <color rgb="FFFF0000"/>
        <rFont val="Calibri"/>
        <family val="2"/>
        <scheme val="minor"/>
      </rPr>
      <t>VIRTUAL</t>
    </r>
    <r>
      <rPr>
        <b/>
        <sz val="11"/>
        <color rgb="FF000000"/>
        <rFont val="Calibri"/>
        <family val="2"/>
        <scheme val="minor"/>
      </rPr>
      <t xml:space="preserve">
(make sure reg and on RSVP List) </t>
    </r>
  </si>
  <si>
    <t>Speaker Ribbons</t>
  </si>
  <si>
    <t>Bios</t>
  </si>
  <si>
    <t>questions/to do/notes</t>
  </si>
  <si>
    <t>CONFIRMED</t>
  </si>
  <si>
    <r>
      <rPr>
        <sz val="11"/>
        <color rgb="FF000000"/>
        <rFont val="Times New Roman"/>
        <family val="1"/>
      </rPr>
      <t>Confirmed</t>
    </r>
    <r>
      <rPr>
        <sz val="11"/>
        <rFont val="Times New Roman"/>
        <family val="1"/>
      </rPr>
      <t xml:space="preserve"> or</t>
    </r>
    <r>
      <rPr>
        <sz val="11"/>
        <color rgb="FFFF0000"/>
        <rFont val="Times New Roman"/>
        <family val="1"/>
      </rPr>
      <t xml:space="preserve"> VIRTUAL </t>
    </r>
  </si>
  <si>
    <t>speaker, trustee, honorary trustee</t>
  </si>
  <si>
    <t>send link</t>
  </si>
  <si>
    <t>Open and Awards</t>
  </si>
  <si>
    <t xml:space="preserve">Kristen </t>
  </si>
  <si>
    <t>(360) 359-1909</t>
  </si>
  <si>
    <t>Closing</t>
  </si>
  <si>
    <t xml:space="preserve">CM invited </t>
  </si>
  <si>
    <t xml:space="preserve">Confirmed </t>
  </si>
  <si>
    <t>update bio?</t>
  </si>
  <si>
    <t xml:space="preserve">Exec Director </t>
  </si>
  <si>
    <t>(541) 490-5013</t>
  </si>
  <si>
    <t>ED Remarks</t>
  </si>
  <si>
    <t>2 min forester video</t>
  </si>
  <si>
    <t>x</t>
  </si>
  <si>
    <t>updated bio in folder</t>
  </si>
  <si>
    <t>Regulatory Crossroads: What does the future hold for vitality of working forests?</t>
  </si>
  <si>
    <t>Premeeting Scheduled</t>
  </si>
  <si>
    <t>Strickler</t>
  </si>
  <si>
    <r>
      <rPr>
        <b/>
        <sz val="11"/>
        <color rgb="FF000000"/>
        <rFont val="Times New Roman"/>
        <family val="1"/>
      </rPr>
      <t xml:space="preserve">Opening Remarks 5 min: </t>
    </r>
    <r>
      <rPr>
        <sz val="11"/>
        <color rgb="FF000000"/>
        <rFont val="Times New Roman"/>
        <family val="1"/>
      </rPr>
      <t>Deputy Assistanty Secretary for Fish and Wildlife and Parks</t>
    </r>
  </si>
  <si>
    <t xml:space="preserve">matthew_strickler@ios.doi.gov
gareth_rees@ios.doi.gov
tasha_l_robbins@ios.doi.gov </t>
  </si>
  <si>
    <t>Gareth C. Rees, Office of the Asst Secretary, Dept. of Interior
Tel: 563-271-0015</t>
  </si>
  <si>
    <t>Tasha Robbins, Executive Asst
Office of the Asst Secretary for Fish and Wildlife and Parks, Dept. of Interior
202.208.4416 (main)</t>
  </si>
  <si>
    <t>x(gareth sent matthew strinkler's)</t>
  </si>
  <si>
    <t>Cazell, Ben</t>
  </si>
  <si>
    <t>New: Bill Monahan</t>
  </si>
  <si>
    <r>
      <rPr>
        <b/>
        <sz val="11"/>
        <color rgb="FF000000"/>
        <rFont val="Times New Roman"/>
        <family val="1"/>
      </rPr>
      <t xml:space="preserve">Panel Moderator: </t>
    </r>
    <r>
      <rPr>
        <sz val="11"/>
        <color rgb="FF000000"/>
        <rFont val="Times New Roman"/>
        <family val="1"/>
      </rPr>
      <t>VP Western Forest Resources</t>
    </r>
  </si>
  <si>
    <t>pre-meeting w panel - date 11/09/2023</t>
  </si>
  <si>
    <t>406.260.2589</t>
  </si>
  <si>
    <t>Wildlife &amp; Biodiversity</t>
  </si>
  <si>
    <t>CM invited 10/9/2023</t>
  </si>
  <si>
    <t>sent Bill Monahan an email about panelists and moderators - Ben Cazell will moderate</t>
  </si>
  <si>
    <r>
      <t>T</t>
    </r>
    <r>
      <rPr>
        <sz val="11"/>
        <color rgb="FF000000"/>
        <rFont val="Aptos Narrow"/>
        <family val="2"/>
      </rPr>
      <t>ó</t>
    </r>
    <r>
      <rPr>
        <sz val="11"/>
        <color rgb="FF000000"/>
        <rFont val="Times New Roman"/>
        <family val="1"/>
      </rPr>
      <t>th</t>
    </r>
  </si>
  <si>
    <r>
      <t>Dr. S</t>
    </r>
    <r>
      <rPr>
        <sz val="11"/>
        <color rgb="FF000000"/>
        <rFont val="Aptos Narrow"/>
        <family val="2"/>
      </rPr>
      <t>á</t>
    </r>
    <r>
      <rPr>
        <sz val="11"/>
        <color rgb="FF000000"/>
        <rFont val="Times New Roman"/>
        <family val="1"/>
      </rPr>
      <t>ndor</t>
    </r>
  </si>
  <si>
    <r>
      <rPr>
        <b/>
        <sz val="11"/>
        <color rgb="FF000000"/>
        <rFont val="Times New Roman"/>
        <family val="1"/>
      </rPr>
      <t xml:space="preserve">Panel Moderator: </t>
    </r>
    <r>
      <rPr>
        <sz val="11"/>
        <color rgb="FF000000"/>
        <rFont val="Times New Roman"/>
        <family val="1"/>
      </rPr>
      <t xml:space="preserve">Associate Professor of Natural Resource Informatics at the University of Washington </t>
    </r>
  </si>
  <si>
    <t>tothsanyi@gmail.com</t>
  </si>
  <si>
    <t>(206) 518-4978</t>
  </si>
  <si>
    <t>Moderator</t>
  </si>
  <si>
    <t>Cindy Invited</t>
  </si>
  <si>
    <t xml:space="preserve">Sherman </t>
  </si>
  <si>
    <t xml:space="preserve">Dr. Jennifer </t>
  </si>
  <si>
    <t>Washington State University, Author: Dividing Paradise, Social Impacts of Changing Forest Economics</t>
  </si>
  <si>
    <t>509-335-4163</t>
  </si>
  <si>
    <t xml:space="preserve">Operations Manager, C and C Logging </t>
  </si>
  <si>
    <t>360-430-7695</t>
  </si>
  <si>
    <t>Sandor Invited</t>
  </si>
  <si>
    <t>Matson</t>
  </si>
  <si>
    <t>Rural Assembly Director, Center for Rural Strategies</t>
  </si>
  <si>
    <t>360-244-2487</t>
  </si>
  <si>
    <t>Don, Ken, and Mike Lentz</t>
  </si>
  <si>
    <t xml:space="preserve">Elizabeth Ide, Tree Farm Rep. will set up a booth
Tom Agens, WTFP Chair
Don, Ken, Mike Lentz, WA State TFOY 2025
</t>
  </si>
  <si>
    <t>Video</t>
  </si>
  <si>
    <r>
      <rPr>
        <b/>
        <sz val="11"/>
        <color rgb="FF000000"/>
        <rFont val="Times New Roman"/>
        <family val="1"/>
      </rPr>
      <t>Elizabeth Ide is contact:</t>
    </r>
    <r>
      <rPr>
        <sz val="11"/>
        <color rgb="FF000000"/>
        <rFont val="Times New Roman"/>
        <family val="1"/>
      </rPr>
      <t xml:space="preserve"> info@watreefarm.org
Tom Agens, TF Chair: TomAgens@packagingcorp.com
</t>
    </r>
  </si>
  <si>
    <t>(360) 602-1603</t>
  </si>
  <si>
    <t>tree farmer of year award and video 4:45 minutes</t>
  </si>
  <si>
    <t>Doug Hooks</t>
  </si>
  <si>
    <t xml:space="preserve">Elizabeth Ide will set up booth.
</t>
  </si>
  <si>
    <t>Stu Bledsoe Memoria Award</t>
  </si>
  <si>
    <t>CONFIDENTIAL</t>
  </si>
  <si>
    <t xml:space="preserve">Oneil </t>
  </si>
  <si>
    <t xml:space="preserve">Dr. Elaine
</t>
  </si>
  <si>
    <t xml:space="preserve">Executve Director, Washington Farm Forestry Association </t>
  </si>
  <si>
    <t>(360) 388-8033</t>
  </si>
  <si>
    <t>Stu Bledsoe Award</t>
  </si>
  <si>
    <t>REGISTERED</t>
  </si>
  <si>
    <t>Markets for Wood Products - Innovations: Solutions for a Clean Energy Future</t>
  </si>
  <si>
    <r>
      <rPr>
        <b/>
        <sz val="11"/>
        <color rgb="FF000000"/>
        <rFont val="Times New Roman"/>
        <family val="1"/>
      </rPr>
      <t xml:space="preserve">Panel Moderator: </t>
    </r>
    <r>
      <rPr>
        <sz val="11"/>
        <color rgb="FF000000"/>
        <rFont val="Times New Roman"/>
        <family val="1"/>
      </rPr>
      <t>Circular Economy Development Director, Department of Commerce</t>
    </r>
  </si>
  <si>
    <t>360-464-0060</t>
  </si>
  <si>
    <t>Forest Products Roundtable</t>
  </si>
  <si>
    <t xml:space="preserve">CONFIRMED </t>
  </si>
  <si>
    <t>CLT in datacenters</t>
  </si>
  <si>
    <t xml:space="preserve">Sustainable Northwest </t>
  </si>
  <si>
    <t xml:space="preserve">sjrigdon@yahoo.com ; Steve Rigdon srigdon@sustainablenorthwest.org  </t>
  </si>
  <si>
    <t>509-969-6586</t>
  </si>
  <si>
    <t>Emerging markets for wood</t>
  </si>
  <si>
    <t xml:space="preserve">Desautel </t>
  </si>
  <si>
    <t xml:space="preserve">Cody </t>
  </si>
  <si>
    <t xml:space="preserve">Executive Director, Colville Tribes and Board President Intertribal Timber Council </t>
  </si>
  <si>
    <t>509-634-2249</t>
  </si>
  <si>
    <r>
      <t>CONFIRMED-</t>
    </r>
    <r>
      <rPr>
        <sz val="11"/>
        <color rgb="FFFF0000"/>
        <rFont val="Times New Roman"/>
        <family val="1"/>
      </rPr>
      <t>virtual</t>
    </r>
  </si>
  <si>
    <t>Director of Stratigic Initiatives, Center for Sustainable Infrastructure</t>
  </si>
  <si>
    <t>360-791-0747</t>
  </si>
  <si>
    <t>Oregon &amp; Washington Log Procurement Manager, Sierra Pacific</t>
  </si>
  <si>
    <t>360.770.5097</t>
  </si>
  <si>
    <r>
      <rPr>
        <b/>
        <sz val="11"/>
        <color rgb="FF000000"/>
        <rFont val="Times New Roman"/>
        <family val="1"/>
      </rPr>
      <t>Panel Moderator:</t>
    </r>
    <r>
      <rPr>
        <sz val="11"/>
        <color rgb="FF000000"/>
        <rFont val="Times New Roman"/>
        <family val="1"/>
      </rPr>
      <t xml:space="preserve"> President, Port Blakely</t>
    </r>
  </si>
  <si>
    <r>
      <rPr>
        <sz val="11"/>
        <color rgb="FFFF0000"/>
        <rFont val="Calibri"/>
        <family val="2"/>
      </rPr>
      <t xml:space="preserve">pre-meeting w panel -  11/14/23, 8am </t>
    </r>
    <r>
      <rPr>
        <sz val="11"/>
        <color rgb="FF000000"/>
        <rFont val="Calibri"/>
        <family val="2"/>
      </rPr>
      <t>mwarjone@portblakely.com</t>
    </r>
  </si>
  <si>
    <t>360.280.4383</t>
  </si>
  <si>
    <t>Healthy Productive Forests</t>
  </si>
  <si>
    <t>Steven</t>
  </si>
  <si>
    <t>Director Cooperative Forestry, USDA Forest Service, State, Private &amp; Tribal Forestry</t>
  </si>
  <si>
    <t>Desk      (202) 205-1602
Mobile  (202) 603-7890</t>
  </si>
  <si>
    <t xml:space="preserve">Steve is available Nov 9, 10 or 13, 14. </t>
  </si>
  <si>
    <t>Domke</t>
  </si>
  <si>
    <t xml:space="preserve">Team Leader, Research Forester, Forest Inventory &amp; Analysis </t>
  </si>
  <si>
    <t>grant.m.domke@usda.gov</t>
  </si>
  <si>
    <t>651-649-5138</t>
  </si>
  <si>
    <t>CM invited 10/16/2024</t>
  </si>
  <si>
    <t>Kuebbing</t>
  </si>
  <si>
    <t>Research Scientist &amp; Director, Yale Applied Science Synthesis Pgm</t>
  </si>
  <si>
    <t>sara.kuebbing@yale.edu</t>
  </si>
  <si>
    <t>302-650-4860</t>
  </si>
  <si>
    <t>(Audience Q&amp;A) Jim Hargrove, Jim Buck (consideration)</t>
  </si>
  <si>
    <t>Vice President for Policy &amp; Regulatory Affairs</t>
  </si>
  <si>
    <t xml:space="preserve">bpetit@nafoalliance.org </t>
  </si>
  <si>
    <t>Mobile:  (206) 601-7566</t>
  </si>
  <si>
    <t>NAFO annual meeting Nov 1-3 after this check with Kate about panelist</t>
  </si>
  <si>
    <t>Estenoz</t>
  </si>
  <si>
    <t>Shannon</t>
  </si>
  <si>
    <t xml:space="preserve">Assistant Secretary for Fish and Wildlife and Parks: Margrette Thompson (right hand) and Tasha L Robbins (assistant)  </t>
  </si>
  <si>
    <t xml:space="preserve">margrette_thompson@ios.doi.gov 
tasha_l_robbins@ios.doi.gov </t>
  </si>
  <si>
    <t xml:space="preserve">202-549-2917 </t>
  </si>
  <si>
    <t>CM invited 10/16/2023</t>
  </si>
  <si>
    <t>Senior Advisor - Office of the Assistant Secretary for Fish and Wildlife and Parks</t>
  </si>
  <si>
    <r>
      <rPr>
        <strike/>
        <sz val="11"/>
        <color rgb="FF000000"/>
        <rFont val="Times New Roman"/>
        <family val="1"/>
      </rPr>
      <t xml:space="preserve">Morrison
</t>
    </r>
    <r>
      <rPr>
        <sz val="11"/>
        <color rgb="FF000000"/>
        <rFont val="Times New Roman"/>
        <family val="1"/>
      </rPr>
      <t>Fahey</t>
    </r>
  </si>
  <si>
    <r>
      <rPr>
        <strike/>
        <sz val="11"/>
        <color rgb="FF000000"/>
        <rFont val="Times New Roman"/>
        <family val="1"/>
      </rPr>
      <t xml:space="preserve">Hugh
</t>
    </r>
    <r>
      <rPr>
        <sz val="11"/>
        <color rgb="FF000000"/>
        <rFont val="Times New Roman"/>
        <family val="1"/>
      </rPr>
      <t>Bridget</t>
    </r>
  </si>
  <si>
    <r>
      <t xml:space="preserve">Regional Director
</t>
    </r>
    <r>
      <rPr>
        <sz val="11"/>
        <color theme="1"/>
        <rFont val="Times New Roman"/>
        <family val="1"/>
      </rPr>
      <t>Deputy Director</t>
    </r>
  </si>
  <si>
    <t>hugh_morrison@fws.gov
silke_nied@fws.gov
bridget_fahey@fws.gov</t>
  </si>
  <si>
    <t xml:space="preserve">(503) 231-2361 (Hugh)
(971) 917-4062 (cell)(Bridget)
(503) 231-2111 (office) </t>
  </si>
  <si>
    <t>Hugh on a plane, but Silke will work w him on another panelist</t>
  </si>
  <si>
    <t>x(bridget)</t>
  </si>
  <si>
    <t xml:space="preserve">U.S. Department of the Interior - margrette_thompson@ios.doi.gov  </t>
  </si>
  <si>
    <t>Darren</t>
  </si>
  <si>
    <t xml:space="preserve">Vice President, Forestry Programs NCASI </t>
  </si>
  <si>
    <t>dmiller@ncasi.org</t>
  </si>
  <si>
    <t>(662) 325-0754</t>
  </si>
  <si>
    <t>Cannot Attend</t>
  </si>
  <si>
    <t>202-549-2917  Jake Verschuyl will attend</t>
  </si>
  <si>
    <t>Director of Forestry Research</t>
  </si>
  <si>
    <t>jverschuyl@NCASI.org</t>
  </si>
  <si>
    <t>(360) 391-4988</t>
  </si>
  <si>
    <t>Kimber</t>
  </si>
  <si>
    <t>present Mark Doumit Scholars, and about WSOS  (may have videos from scholars)</t>
  </si>
  <si>
    <t>CM emailed Cindi Holmstrom 10/10/2023 cindi@cindilholmstrom.com</t>
  </si>
  <si>
    <t>(360) 870-2729</t>
  </si>
  <si>
    <t>Mark Doumit Opportunity Scholars</t>
  </si>
  <si>
    <t>corresponded 10/20/23 w Lauren Pack</t>
  </si>
  <si>
    <t xml:space="preserve">Confirmed - work with Lauren Pack, 
Development Officer
253-241-0388
lpack@waopportunityscholarship.org   </t>
  </si>
  <si>
    <t>Cindi Holmstrom contacting Jessica Monger: 206-800-8025  monger@waopportunityscholarship.org</t>
  </si>
  <si>
    <t>BREAK</t>
  </si>
  <si>
    <t>play 2 minute The Foresters' Story video</t>
  </si>
  <si>
    <t>The Foresters’ Story</t>
  </si>
  <si>
    <t>LUNCH</t>
  </si>
  <si>
    <t>Speaker Confirmed</t>
  </si>
  <si>
    <t xml:space="preserve">Lunch Speaker </t>
  </si>
  <si>
    <t>Dr. Marc</t>
  </si>
  <si>
    <t>Associate Professor of Forest Management, at The Pennsylvania State University</t>
  </si>
  <si>
    <r>
      <rPr>
        <b/>
        <sz val="11"/>
        <color rgb="FF000000"/>
        <rFont val="Times New Roman"/>
        <family val="1"/>
      </rPr>
      <t xml:space="preserve">Panel Moderator: </t>
    </r>
    <r>
      <rPr>
        <sz val="11"/>
        <color rgb="FF000000"/>
        <rFont val="Times New Roman"/>
        <family val="1"/>
      </rPr>
      <t>Dan Tomascheski, Vice President Resources</t>
    </r>
  </si>
  <si>
    <r>
      <rPr>
        <sz val="11"/>
        <color rgb="FFFF0000"/>
        <rFont val="Calibri"/>
        <family val="2"/>
      </rPr>
      <t xml:space="preserve"> pre-meeting w panel - date 11/09/2023 </t>
    </r>
    <r>
      <rPr>
        <sz val="11"/>
        <color rgb="FF000000"/>
        <rFont val="Calibri"/>
        <family val="2"/>
      </rPr>
      <t>dtomascheski@spi-ind.com</t>
    </r>
  </si>
  <si>
    <t>(530) 945-3421</t>
  </si>
  <si>
    <t>Bioenergy Opportunities</t>
  </si>
  <si>
    <t>CM invited 10/26/2023</t>
  </si>
  <si>
    <t>Kallestad</t>
  </si>
  <si>
    <t>Thor</t>
  </si>
  <si>
    <t xml:space="preserve">CEO/President, Myno Carbon </t>
  </si>
  <si>
    <t>thor@mynocarbon.com</t>
  </si>
  <si>
    <t>(907) 317-7721</t>
  </si>
  <si>
    <t>CM invited 10/20/2023</t>
  </si>
  <si>
    <t>Gustafson</t>
  </si>
  <si>
    <t>Professor, School of Environmental and Forest Sciences, University of Washington</t>
  </si>
  <si>
    <t>pulp@uw.edu</t>
  </si>
  <si>
    <t>206-714-2190/ 206-543-2790</t>
  </si>
  <si>
    <t>Hobby</t>
  </si>
  <si>
    <t xml:space="preserve">Tom </t>
  </si>
  <si>
    <t>CEO &amp; Managing Member -Yosemite Clean Energy</t>
  </si>
  <si>
    <t>tom.hobby@yosemiteclean.com
sherribrennan@yahoo.com</t>
  </si>
  <si>
    <t>1.209.308.9677</t>
  </si>
  <si>
    <t>x(tom)</t>
  </si>
  <si>
    <t>Jason checking with SPI for right person</t>
  </si>
  <si>
    <t>Hambrecht</t>
  </si>
  <si>
    <r>
      <t>Partner,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 xml:space="preserve">Allotrope Partners </t>
    </r>
  </si>
  <si>
    <t>rhh@allotropepartners.com</t>
  </si>
  <si>
    <t>415-608-4581</t>
  </si>
  <si>
    <t>Bio/ resume to follow. He’ll have 3 ppt. Slides he’ll screen share</t>
  </si>
  <si>
    <t>Bridging the Divide: Building common ground between rural and urban Washington</t>
  </si>
  <si>
    <t>Panel Confirmed</t>
  </si>
  <si>
    <t>Buck</t>
  </si>
  <si>
    <t xml:space="preserve">Panel Moderator: former State Representative for the 24th District </t>
  </si>
  <si>
    <t>(360) 808-2105</t>
  </si>
  <si>
    <t>Fairchild</t>
  </si>
  <si>
    <t>Co-Founder | Co-CEO Green Canopy Node
VP Products + Technology (Darrin Griechen)</t>
  </si>
  <si>
    <t>aaron@greencanopy.com
darrin@greencanopynode.com</t>
  </si>
  <si>
    <t>1 (206) 706-5980
650-448-7433 (Darrin Griechen)</t>
  </si>
  <si>
    <t>JSS invited 10/10/2023</t>
  </si>
  <si>
    <t>Schroeder</t>
  </si>
  <si>
    <t>Carl</t>
  </si>
  <si>
    <t>Deputy Director of Government Relations, Association of Washington Cities</t>
  </si>
  <si>
    <t>carls@awcnet.org</t>
  </si>
  <si>
    <t xml:space="preserve">President at Washington State Tree Fruit Association </t>
  </si>
  <si>
    <t>509-452-8555</t>
  </si>
  <si>
    <t>Matt Doumit invited</t>
  </si>
  <si>
    <t xml:space="preserve">New </t>
  </si>
  <si>
    <t xml:space="preserve">Owner, Nourse Tree Farm </t>
  </si>
  <si>
    <t>360 927-6150</t>
  </si>
  <si>
    <t xml:space="preserve">Lewis County Commissioner, District #3 </t>
  </si>
  <si>
    <t>Mayo</t>
  </si>
  <si>
    <t>Associate Principle, Mahlum Architecture</t>
  </si>
  <si>
    <t>jmayo@MAHLUM.com</t>
  </si>
  <si>
    <t>(206) 816-1156</t>
  </si>
  <si>
    <t>Build with Wood Products</t>
  </si>
  <si>
    <t>CM invited 10/10/2023</t>
  </si>
  <si>
    <t>Cannot Attend - looking for a non-industry architect or builder</t>
  </si>
  <si>
    <t>if schedule changes Joe will let us know</t>
  </si>
  <si>
    <t>only have two panelists -- Susan Jones has a stipend -- need to give both enough time</t>
  </si>
  <si>
    <t>Alternatives:</t>
  </si>
  <si>
    <t>Builder -OR- Rachael Jamison - AWC</t>
  </si>
  <si>
    <t>(360) 701-1604</t>
  </si>
  <si>
    <t xml:space="preserve">Perspectives on the 2026 Legislative Session </t>
  </si>
  <si>
    <t>TOM, Jesssica, Cindi, Jcallahan CONFIRMED</t>
  </si>
  <si>
    <t xml:space="preserve">Callahan </t>
  </si>
  <si>
    <t xml:space="preserve">Jason </t>
  </si>
  <si>
    <r>
      <t xml:space="preserve">Panel Moderator: </t>
    </r>
    <r>
      <rPr>
        <sz val="11"/>
        <color rgb="FF000000"/>
        <rFont val="Times New Roman"/>
        <family val="1"/>
      </rPr>
      <t xml:space="preserve">Policy and Communications Manager, Green Diamond </t>
    </r>
  </si>
  <si>
    <t>(253) 569-0942</t>
  </si>
  <si>
    <t>Legislative Panel</t>
  </si>
  <si>
    <t>Tom, Jason, Cindi, Jessica</t>
  </si>
  <si>
    <t>Representative</t>
  </si>
  <si>
    <t>Kristine Reeves</t>
  </si>
  <si>
    <t>Thalia.Corona@leg.wa.gov</t>
  </si>
  <si>
    <t>(360) 786-7830</t>
  </si>
  <si>
    <t>Leg Assistant- Thalia Corona</t>
  </si>
  <si>
    <t>Peter Abbarno</t>
  </si>
  <si>
    <t>catherine.word@leg.wa.gov</t>
  </si>
  <si>
    <t>360-786-7896</t>
  </si>
  <si>
    <t>Leg Assistant- Catherine Word</t>
  </si>
  <si>
    <t>Senator</t>
  </si>
  <si>
    <t>Mike Chapman</t>
  </si>
  <si>
    <t>meagan.arndt@leg.wa.gov</t>
  </si>
  <si>
    <t>(360) 786-7646</t>
  </si>
  <si>
    <t>Leg Assistant- Meagan Arndt</t>
  </si>
  <si>
    <t xml:space="preserve">Senator </t>
  </si>
  <si>
    <t xml:space="preserve">Shelly Short </t>
  </si>
  <si>
    <t>shannon.whitmore@leg.wa.gov</t>
  </si>
  <si>
    <t>(360) 786-7612</t>
  </si>
  <si>
    <t>Leg Assistant- Shannon Whitmore</t>
  </si>
  <si>
    <t xml:space="preserve">Executive Director </t>
  </si>
  <si>
    <t xml:space="preserve">Sawin </t>
  </si>
  <si>
    <t>Jason Spadaro Acknowledge</t>
  </si>
  <si>
    <t>confirmed</t>
  </si>
  <si>
    <t>Partner Associations</t>
  </si>
  <si>
    <t>Legislators/Staff</t>
  </si>
  <si>
    <t xml:space="preserve">Sara Develle </t>
  </si>
  <si>
    <t>Congresswoman Strickland’s office</t>
  </si>
  <si>
    <r>
      <t>Honorary Trustees -</t>
    </r>
    <r>
      <rPr>
        <b/>
        <sz val="14"/>
        <color rgb="FFFF0000"/>
        <rFont val="Calibri"/>
        <family val="2"/>
        <scheme val="minor"/>
      </rPr>
      <t xml:space="preserve"> Kristen Sawin Acknowledge</t>
    </r>
  </si>
  <si>
    <t>Legislators</t>
  </si>
  <si>
    <t xml:space="preserve">Sen. John </t>
  </si>
  <si>
    <t xml:space="preserve">Braun </t>
  </si>
  <si>
    <t>Elected Officials</t>
  </si>
  <si>
    <t>Rep. Tom</t>
  </si>
  <si>
    <t>Bledsoe</t>
  </si>
  <si>
    <t>Rep. Joel</t>
  </si>
  <si>
    <t>Kretz</t>
  </si>
  <si>
    <t>Rep. Ed</t>
  </si>
  <si>
    <t>Sen. Ann</t>
  </si>
  <si>
    <t xml:space="preserve">Sen. Sharon </t>
  </si>
  <si>
    <t xml:space="preserve">Rep. Larry </t>
  </si>
  <si>
    <t>Speaker/Bledsoe</t>
  </si>
  <si>
    <t xml:space="preserve">Rep. Drew </t>
  </si>
  <si>
    <t>Rep. JT</t>
  </si>
  <si>
    <t>WILCOX</t>
  </si>
  <si>
    <t>WFPA Honorary Trustee</t>
  </si>
  <si>
    <t>NORM</t>
  </si>
  <si>
    <t>SCHAAF</t>
  </si>
  <si>
    <t xml:space="preserve">Mark Doumit Scholarship </t>
  </si>
  <si>
    <t xml:space="preserve">em Jessica Monger for table disply stuff 11/3 </t>
  </si>
  <si>
    <t>Flyer to put in Display</t>
  </si>
  <si>
    <t>Display Frame</t>
  </si>
  <si>
    <t>Basket</t>
  </si>
  <si>
    <t>Donation Cards</t>
  </si>
  <si>
    <t xml:space="preserve">Dick Miller Fund </t>
  </si>
  <si>
    <t xml:space="preserve">famiily not wanting to do this </t>
  </si>
  <si>
    <t xml:space="preserve">Doug Hooks </t>
  </si>
  <si>
    <t>Pacific Education Institute (PEI)</t>
  </si>
  <si>
    <t>No Table this year 2022</t>
  </si>
  <si>
    <t xml:space="preserve">Kathryn Kurtz </t>
  </si>
  <si>
    <t>360-489-6769</t>
  </si>
  <si>
    <t>Lara Tukarski</t>
  </si>
  <si>
    <t>bring own lunch</t>
  </si>
  <si>
    <t xml:space="preserve">no electricity </t>
  </si>
  <si>
    <t>she may bring one other person - 2 charis</t>
  </si>
  <si>
    <t xml:space="preserve">stand up banner, dont need entire table </t>
  </si>
  <si>
    <t xml:space="preserve">will be there for lunch need food choice </t>
  </si>
  <si>
    <t xml:space="preserve">WA Tree Farm </t>
  </si>
  <si>
    <t xml:space="preserve">Elizabeth Ide </t>
  </si>
  <si>
    <t xml:space="preserve">display table </t>
  </si>
  <si>
    <t>360-902-1603</t>
  </si>
  <si>
    <t xml:space="preserve">she is registered and lunch </t>
  </si>
  <si>
    <t xml:space="preserve">video they will send </t>
  </si>
  <si>
    <t>Bob Obedzinski</t>
  </si>
  <si>
    <t>not this year per cm</t>
  </si>
  <si>
    <t>Forester at Silviculture Solutions LLC</t>
  </si>
  <si>
    <t>SAF Certified Forester</t>
  </si>
  <si>
    <t>ISA Certified Arborist/Tree Risk Assessment Qualified</t>
  </si>
  <si>
    <t>PO Box 12044</t>
  </si>
  <si>
    <t>Olympia, Washington 98508</t>
  </si>
  <si>
    <t>Cell: 541-279-9968</t>
  </si>
  <si>
    <t xml:space="preserve">Salmon Safe </t>
  </si>
  <si>
    <t xml:space="preserve">nothing this year per cindy </t>
  </si>
  <si>
    <t>bryanmyrick70@outlook.com&gt;</t>
  </si>
  <si>
    <t xml:space="preserve">Bryan Myrick </t>
  </si>
  <si>
    <t xml:space="preserve">Dan Kent </t>
  </si>
  <si>
    <t xml:space="preserve">boss </t>
  </si>
  <si>
    <t>dan@salmonsafe.org</t>
  </si>
  <si>
    <t xml:space="preserve">Email </t>
  </si>
  <si>
    <t>Cell</t>
  </si>
  <si>
    <t xml:space="preserve">Lunch Choice </t>
  </si>
  <si>
    <t xml:space="preserve">Mike </t>
  </si>
  <si>
    <t xml:space="preserve">Aidan </t>
  </si>
  <si>
    <t xml:space="preserve">Torp </t>
  </si>
  <si>
    <t>253 353 1360</t>
  </si>
  <si>
    <t xml:space="preserve">Pasta </t>
  </si>
  <si>
    <t>206 890 8788</t>
  </si>
  <si>
    <t xml:space="preserve">Register for Lunch </t>
  </si>
  <si>
    <t xml:space="preserve">Pacific Stage </t>
  </si>
  <si>
    <t xml:space="preserve">none </t>
  </si>
  <si>
    <t xml:space="preserve">Dave </t>
  </si>
  <si>
    <t>dave@pacificstage.com</t>
  </si>
  <si>
    <t xml:space="preserve">stage </t>
  </si>
  <si>
    <r>
      <t xml:space="preserve">                 </t>
    </r>
    <r>
      <rPr>
        <b/>
        <sz val="12"/>
        <color theme="1"/>
        <rFont val="Calibri"/>
        <family val="2"/>
        <charset val="1"/>
      </rPr>
      <t>360-556-2541</t>
    </r>
  </si>
  <si>
    <t>lectern</t>
  </si>
  <si>
    <t>drape</t>
  </si>
  <si>
    <t>banner</t>
  </si>
  <si>
    <t xml:space="preserve">no tech </t>
  </si>
  <si>
    <t xml:space="preserve">not on site day of </t>
  </si>
  <si>
    <t>Spiritborne</t>
  </si>
  <si>
    <t>John Burch</t>
  </si>
  <si>
    <t>beef</t>
  </si>
  <si>
    <t>360-701-9396</t>
  </si>
  <si>
    <t>David Burch</t>
  </si>
  <si>
    <t>360-528-1068</t>
  </si>
  <si>
    <t>WFPA MEMBERS TO SEND BALLOTS TO:</t>
  </si>
  <si>
    <t>Voted</t>
  </si>
  <si>
    <t xml:space="preserve">janderson@vaagenbros.com; </t>
  </si>
  <si>
    <t xml:space="preserve">Robert J. </t>
  </si>
  <si>
    <t xml:space="preserve">rbass@hnrg.com; </t>
  </si>
  <si>
    <t xml:space="preserve">Roy D. </t>
  </si>
  <si>
    <t xml:space="preserve">rbever@wavecable.com; </t>
  </si>
  <si>
    <t xml:space="preserve">paulbuckland@iepco.com; </t>
  </si>
  <si>
    <t xml:space="preserve">Kelly.Conner@fruitgrowers.com; </t>
  </si>
  <si>
    <t xml:space="preserve">dougcooper@hamptonlumber.com; </t>
  </si>
  <si>
    <t xml:space="preserve">tyler@greencrow.com; </t>
  </si>
  <si>
    <t xml:space="preserve">Dennis.Dart@afmforest.com; </t>
  </si>
  <si>
    <t xml:space="preserve">jdryden1@gmail.com; </t>
  </si>
  <si>
    <t xml:space="preserve">marydye2015@gmail.com; </t>
  </si>
  <si>
    <t xml:space="preserve">jhansen@campbellglobal.com; </t>
  </si>
  <si>
    <t>Gary</t>
  </si>
  <si>
    <t xml:space="preserve">deepforestfriend@gmail.com; </t>
  </si>
  <si>
    <t xml:space="preserve">hessphil09@gmail.com; </t>
  </si>
  <si>
    <t xml:space="preserve">kendra@hamahamaoysters.com; </t>
  </si>
  <si>
    <t xml:space="preserve">nkimzey@merrillring.com; </t>
  </si>
  <si>
    <t xml:space="preserve">CMcelvany@molpus.com; </t>
  </si>
  <si>
    <t xml:space="preserve">jeff@pacificforestmanagement.com; </t>
  </si>
  <si>
    <t xml:space="preserve">kenbonniemiller@gmail.com; </t>
  </si>
  <si>
    <t xml:space="preserve">bill.monahan@rayonier.com; </t>
  </si>
  <si>
    <t xml:space="preserve">rmmorgan@plasnewydd.org; </t>
  </si>
  <si>
    <t xml:space="preserve">gandcmunro1@msn.com; </t>
  </si>
  <si>
    <t xml:space="preserve">tnelson@spi-ind.com; </t>
  </si>
  <si>
    <t xml:space="preserve">moergel@campbellglobal.com; </t>
  </si>
  <si>
    <t xml:space="preserve">david@eeoverton.com; </t>
  </si>
  <si>
    <t xml:space="preserve">twocatstimber@earthlink.net; </t>
  </si>
  <si>
    <t xml:space="preserve">wpierce@stimson.com; </t>
  </si>
  <si>
    <t xml:space="preserve">rpine@opineco.com; </t>
  </si>
  <si>
    <t xml:space="preserve">Matt.Roscoe@TTGForestry.com; </t>
  </si>
  <si>
    <t xml:space="preserve">kristen.sawin@weyerhaeuser.com; </t>
  </si>
  <si>
    <t xml:space="preserve">bsayler@greendiamond.com; </t>
  </si>
  <si>
    <t xml:space="preserve">northstar@wavecable.com; </t>
  </si>
  <si>
    <t xml:space="preserve">jasons@nobleforestco.com; </t>
  </si>
  <si>
    <t xml:space="preserve">mwarjone@portblakely.com; </t>
  </si>
  <si>
    <t xml:space="preserve">jtwilcox111@gmail.com; </t>
  </si>
  <si>
    <t>Howard &amp; Sheena</t>
  </si>
  <si>
    <t xml:space="preserve">Wilsonhs@aol.com; </t>
  </si>
  <si>
    <t xml:space="preserve">richardiwoods@comcast.net; </t>
  </si>
  <si>
    <t xml:space="preserve">gyates@norsemantimber.com; </t>
  </si>
  <si>
    <t>This list attends the annual meeting but not the board meeting</t>
  </si>
  <si>
    <t xml:space="preserve">this list votes </t>
  </si>
  <si>
    <t>41 total</t>
  </si>
  <si>
    <t>2024 RESERVED TABLES</t>
  </si>
  <si>
    <t>Table 1</t>
  </si>
  <si>
    <t>Table 2</t>
  </si>
  <si>
    <t>Table 3</t>
  </si>
  <si>
    <t>Table 4</t>
  </si>
  <si>
    <t> </t>
  </si>
  <si>
    <t>Table 5 (row 2)</t>
  </si>
  <si>
    <t>TABLE Captain</t>
  </si>
  <si>
    <t>Jason Spadaro</t>
  </si>
  <si>
    <t>Julie Anderson</t>
  </si>
  <si>
    <t>John Ehrenreich</t>
  </si>
  <si>
    <t>Cindy Mitchell</t>
  </si>
  <si>
    <t>Steve Rigdon</t>
  </si>
  <si>
    <t>Kent Wheiler</t>
  </si>
  <si>
    <t xml:space="preserve">Robert Bass </t>
  </si>
  <si>
    <t>Chris McCabe</t>
  </si>
  <si>
    <t>Indroneil Ganguly</t>
  </si>
  <si>
    <t>Hilary Franz</t>
  </si>
  <si>
    <t>Lloyd McGee</t>
  </si>
  <si>
    <t>Matthew Werner</t>
  </si>
  <si>
    <t>Jim Buck</t>
  </si>
  <si>
    <t>John Estes</t>
  </si>
  <si>
    <t>Rina Ishii</t>
  </si>
  <si>
    <t>Renee Sinclair</t>
  </si>
  <si>
    <t>Matt Comisky</t>
  </si>
  <si>
    <t>Lieke Droog</t>
  </si>
  <si>
    <t>Rep. J.T. Wilcox</t>
  </si>
  <si>
    <t>2023 RESERVED TABLES</t>
  </si>
  <si>
    <t xml:space="preserve">Tom Davis </t>
  </si>
  <si>
    <t>Darin Cramer</t>
  </si>
  <si>
    <t>Cindi Holmstrom</t>
  </si>
  <si>
    <t>Bill Monahan</t>
  </si>
  <si>
    <t>Elizabeth Ide</t>
  </si>
  <si>
    <t>John Ison</t>
  </si>
  <si>
    <t>Sen. Phil Fortunato</t>
  </si>
  <si>
    <t>Jake Verschuyl</t>
  </si>
  <si>
    <t>Dave New</t>
  </si>
  <si>
    <t>Tax Committee ???</t>
  </si>
  <si>
    <t>Rep. Paul Harris</t>
  </si>
  <si>
    <t>Dan Tomascheski</t>
  </si>
  <si>
    <t>Keith Townsend</t>
  </si>
  <si>
    <t>Ben Craig</t>
  </si>
  <si>
    <t>Patrick DePoe</t>
  </si>
  <si>
    <t>Pam Peiper (JHB Staff)</t>
  </si>
  <si>
    <t>Thor Kallestad</t>
  </si>
  <si>
    <t>Yvonne Townsend</t>
  </si>
  <si>
    <t>Ross Goodwin</t>
  </si>
  <si>
    <t>Jaime Herrera Beutler</t>
  </si>
  <si>
    <t>Bailey Boyd (Hilary Staff)</t>
  </si>
  <si>
    <t>Adrian Miller</t>
  </si>
  <si>
    <t>Pete Heide</t>
  </si>
  <si>
    <t>Hideaki Kubota</t>
  </si>
  <si>
    <t>Rep. Melanie Morgan</t>
  </si>
  <si>
    <t>Darrin Griechen</t>
  </si>
  <si>
    <t>Tom Westergren</t>
  </si>
  <si>
    <t>Stefan Shelton</t>
  </si>
  <si>
    <t>Jim Wilcox</t>
  </si>
  <si>
    <t>Sen. Ron Muzzall</t>
  </si>
  <si>
    <t>Susan Jones</t>
  </si>
  <si>
    <t>Court Stanley</t>
  </si>
  <si>
    <t>Carmel Smith</t>
  </si>
  <si>
    <t>??</t>
  </si>
  <si>
    <t>Rep. Kristine Reeves</t>
  </si>
  <si>
    <t>those coming and going</t>
  </si>
  <si>
    <t>Doug it looks like all the TFOY are staying for lunch.</t>
  </si>
  <si>
    <t>2022 RESERVED TABLES</t>
  </si>
  <si>
    <t xml:space="preserve">Carolyn Busch </t>
  </si>
  <si>
    <t>Oliva Jacobs</t>
  </si>
  <si>
    <t xml:space="preserve">they are not staying </t>
  </si>
  <si>
    <t>Commissioner Franz</t>
  </si>
  <si>
    <t>Rep. Mike Chapman</t>
  </si>
  <si>
    <t xml:space="preserve">Elaine Oneil </t>
  </si>
  <si>
    <t>Daryl Williams</t>
  </si>
  <si>
    <t xml:space="preserve">Sen Ron Muzzall </t>
  </si>
  <si>
    <t xml:space="preserve">Indroneil Ganguly </t>
  </si>
  <si>
    <t>Jay Gordon</t>
  </si>
  <si>
    <t xml:space="preserve">Sen Kevin Van de Wege </t>
  </si>
  <si>
    <t>Doug Cooper</t>
  </si>
  <si>
    <t xml:space="preserve">Ron Schultz </t>
  </si>
  <si>
    <t>Mike Warjone</t>
  </si>
  <si>
    <t>7 &amp;8</t>
  </si>
  <si>
    <t xml:space="preserve">Robert and Kazuko Barker - Tree Farmer of year </t>
  </si>
  <si>
    <t>Kristen Sawin (she does not like to be up front)</t>
  </si>
  <si>
    <t xml:space="preserve">Amount </t>
  </si>
  <si>
    <t xml:space="preserve">Visable </t>
  </si>
  <si>
    <t>Registration Link</t>
  </si>
  <si>
    <t>https://wfpa.regfox.com/2025-wfpa-annual-meeting</t>
  </si>
  <si>
    <t xml:space="preserve">Attendee </t>
  </si>
  <si>
    <t>Yes</t>
  </si>
  <si>
    <t xml:space="preserve">WFPA Member Company &amp; Associations </t>
  </si>
  <si>
    <t>WFPA Member SFLO&lt;1,000 acres</t>
  </si>
  <si>
    <t xml:space="preserve">Spearker </t>
  </si>
  <si>
    <t>No</t>
  </si>
  <si>
    <t xml:space="preserve">Elected Offical </t>
  </si>
  <si>
    <t xml:space="preserve">WFPA Honorary Trustee </t>
  </si>
  <si>
    <t>WFPA Staff</t>
  </si>
  <si>
    <t>Vitual Attendee</t>
  </si>
  <si>
    <t xml:space="preserve">:       https://wfpa.regfox.com/2024-wfpa-annual-meeting- </t>
  </si>
  <si>
    <t xml:space="preserve">BOT is same as member company </t>
  </si>
  <si>
    <t>YES</t>
  </si>
  <si>
    <t xml:space="preserve">Congressional / Legislative </t>
  </si>
  <si>
    <t xml:space="preserve">WA Government Official </t>
  </si>
  <si>
    <t xml:space="preserve">WA State Agency </t>
  </si>
  <si>
    <t>Retired WFPA Staff</t>
  </si>
  <si>
    <t>on last email 11/11/23</t>
  </si>
  <si>
    <t>Remember to check Abandoned Registrations</t>
  </si>
  <si>
    <t xml:space="preserve">CFE Forms - add to online registration - ask if folks want - See emai from John E </t>
  </si>
  <si>
    <t xml:space="preserve">Check abaondoned registrations every  few days, email them and help assist to get completed </t>
  </si>
  <si>
    <t>Parking for Indian summer if large group ask?</t>
  </si>
  <si>
    <t xml:space="preserve">Maybe? Pick the highest food from last year beef, chicken, and just offer that - no tracking, then if someone wants veg option they </t>
  </si>
  <si>
    <t>Am nobody ate fruit, maybe switch out with something protein</t>
  </si>
  <si>
    <t>COordiante Dave Pacific Stage tear down time write after adjour and he bring banner to office</t>
  </si>
  <si>
    <t xml:space="preserve">New Reg Signs with logo - for the metal sign frames they have </t>
  </si>
  <si>
    <t xml:space="preserve">Welcome sign add logo  Welcome - Please take your name tag </t>
  </si>
  <si>
    <t xml:space="preserve">Extra copies of all panel scripts in case someone needs it </t>
  </si>
  <si>
    <t>VIPS figure out prior if Jason wants to call any out that are there at the time</t>
  </si>
  <si>
    <t>Reserved tables, text staff person that day letting them know who is at the table and give them a list</t>
  </si>
  <si>
    <t xml:space="preserve">Bring several gift cards - one Kristi, one lead caterer </t>
  </si>
  <si>
    <t xml:space="preserve">Make sure someone there at 6 am to let me in door </t>
  </si>
  <si>
    <t xml:space="preserve">Day of people show up not on list, write them down, make sure to get name, email, company, phone </t>
  </si>
  <si>
    <t xml:space="preserve">BOT meeting only need to start at 8:00 only took 30 min </t>
  </si>
  <si>
    <t>open doors at 7:45 am and start annual meeting at 8:30am and start BOT at 7:45 - 8:15 am.</t>
  </si>
  <si>
    <t xml:space="preserve">Reg online </t>
  </si>
  <si>
    <t xml:space="preserve">we hate cevent </t>
  </si>
  <si>
    <t>Moved to RegFox</t>
  </si>
  <si>
    <t xml:space="preserve">use google sheet for registration not excel </t>
  </si>
  <si>
    <t>Candy - 2 bags 65 trees costco is cheaper next year buy there</t>
  </si>
  <si>
    <t>mints greent 2 bags costco</t>
  </si>
  <si>
    <t xml:space="preserve">small square 4 foot tables on end, 8 food on sides </t>
  </si>
  <si>
    <t>put award and clock on podium - bring batteries and velcro</t>
  </si>
  <si>
    <t xml:space="preserve">reserved table signs 1-4 already have </t>
  </si>
  <si>
    <t>food bars are packaged granola bars, and fruit is not cut and peeled just full banannas apples, oranges</t>
  </si>
  <si>
    <t xml:space="preserve">breakfast cut fruit only and we had 105 reg, only 65 breakfast good amount </t>
  </si>
  <si>
    <t xml:space="preserve">put packets on table people dont grab them and little cards fall out </t>
  </si>
  <si>
    <t xml:space="preserve">send out speaker requests day after BOT in Sept and save date reg information - start working on it in August so its ready </t>
  </si>
  <si>
    <t xml:space="preserve">lunch have a 15 min window to start serving salads, then entree flexible start early - make sure beo says 30 min prior to eating </t>
  </si>
  <si>
    <t xml:space="preserve">1 $50 for kristi, 3 $25 for servers and helpers next year </t>
  </si>
  <si>
    <t>Company</t>
  </si>
  <si>
    <t>Oregon Forest &amp; Industries Council</t>
  </si>
  <si>
    <t>Department of Ecology</t>
  </si>
  <si>
    <t>American Forest Management, Inc.</t>
  </si>
  <si>
    <t>Longview Fibre</t>
  </si>
  <si>
    <t>The Brodie Company</t>
  </si>
  <si>
    <t>GreenWood Resources</t>
  </si>
  <si>
    <t>Mason Bruce &amp; Girard</t>
  </si>
  <si>
    <t>DCB Media</t>
  </si>
  <si>
    <t>Washington Forest Protection Association</t>
  </si>
  <si>
    <t>Campbell Global</t>
  </si>
  <si>
    <t>Green Diamond Resource Co.</t>
  </si>
  <si>
    <t>WA State House of Representatives</t>
  </si>
  <si>
    <t>American Forest Resource Council</t>
  </si>
  <si>
    <t>Hampton Lumber</t>
  </si>
  <si>
    <t>Marten Law</t>
  </si>
  <si>
    <t>Department of Natural Resources</t>
  </si>
  <si>
    <t>Weyerhaeuser</t>
  </si>
  <si>
    <t>BTG Pactual / TTG Forestry</t>
  </si>
  <si>
    <t>Green Diamond Resource Company</t>
  </si>
  <si>
    <t>Department of Commerce</t>
  </si>
  <si>
    <t>Michigan Hill Tree Farm</t>
  </si>
  <si>
    <t>Pierce Consulting Services</t>
  </si>
  <si>
    <t>Washington Tree Farm Program</t>
  </si>
  <si>
    <t>Danny</t>
  </si>
  <si>
    <t>K&amp;L Gates</t>
  </si>
  <si>
    <t>Department of Revenue</t>
  </si>
  <si>
    <t>Pacific Education Institute</t>
  </si>
  <si>
    <t>WA State Senate</t>
  </si>
  <si>
    <t>MC</t>
  </si>
  <si>
    <t>Retired Weyerhaeuser</t>
  </si>
  <si>
    <t>Washington Farm Forestry Association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</si>
</sst>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[$-409]h:mm\ AM/PM;@"/>
    <numFmt numFmtId="165" formatCode="_([$$-409]* #,##0.00_);_([$$-409]* \(#,##0.00\);_([$$-409]* &quot;-&quot;??_);_(@_)"/>
  </numFmts>
  <fonts count="10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44444"/>
      <name val="Calibri"/>
      <family val="2"/>
      <charset val="1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charset val="1"/>
    </font>
    <font>
      <sz val="11"/>
      <color theme="1"/>
      <name val="Calibri"/>
      <family val="2"/>
    </font>
    <font>
      <sz val="11"/>
      <color theme="1"/>
      <name val="Arial"/>
      <family val="2"/>
    </font>
    <font>
      <b/>
      <sz val="12"/>
      <color theme="1"/>
      <name val="Calibri"/>
      <family val="2"/>
      <charset val="1"/>
    </font>
    <font>
      <sz val="11"/>
      <color rgb="FF000000"/>
      <name val="Times New Roman"/>
      <family val="1"/>
    </font>
    <font>
      <u/>
      <sz val="11"/>
      <color rgb="FF000000"/>
      <name val="Times New Roman"/>
      <family val="1"/>
    </font>
    <font>
      <sz val="10"/>
      <color rgb="FF000000"/>
      <name val="Times New Roman"/>
      <family val="1"/>
    </font>
    <font>
      <strike/>
      <sz val="11"/>
      <color rgb="FF000000"/>
      <name val="Times New Roman"/>
      <family val="1"/>
    </font>
    <font>
      <b/>
      <u/>
      <sz val="11"/>
      <color rgb="FF000000"/>
      <name val="Calibri"/>
      <family val="2"/>
    </font>
    <font>
      <strike/>
      <sz val="11"/>
      <color rgb="FF000000"/>
      <name val="Calibri"/>
      <family val="2"/>
    </font>
    <font>
      <sz val="11"/>
      <color rgb="FFFF0000"/>
      <name val="Times New Roman"/>
      <family val="1"/>
    </font>
    <font>
      <sz val="11"/>
      <color rgb="FF232333"/>
      <name val="Calibri"/>
      <family val="2"/>
    </font>
    <font>
      <sz val="11"/>
      <color rgb="FF494949"/>
      <name val="DDG_ProximaNova"/>
      <charset val="1"/>
    </font>
    <font>
      <sz val="11"/>
      <color rgb="FF4472C4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1F497D"/>
      <name val="Calibri"/>
      <family val="2"/>
      <charset val="1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sz val="11"/>
      <color rgb="FF313131"/>
      <name val="Georgia"/>
      <family val="1"/>
    </font>
    <font>
      <b/>
      <sz val="14"/>
      <color rgb="FF000000"/>
      <name val="Calibri"/>
      <family val="2"/>
      <scheme val="minor"/>
    </font>
    <font>
      <sz val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u/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u/>
      <sz val="11"/>
      <color theme="10"/>
      <name val="Calibri"/>
      <family val="2"/>
      <scheme val="minor"/>
    </font>
    <font>
      <b/>
      <sz val="11"/>
      <color theme="1"/>
      <name val="Calibri"/>
      <family val="2"/>
      <charset val="1"/>
    </font>
    <font>
      <sz val="8"/>
      <name val="Calibri"/>
      <family val="2"/>
      <scheme val="minor"/>
    </font>
    <font>
      <sz val="10"/>
      <color theme="1"/>
      <name val="Arial"/>
      <family val="2"/>
    </font>
    <font>
      <sz val="12"/>
      <name val="Calibri"/>
      <family val="2"/>
    </font>
    <font>
      <sz val="10"/>
      <name val="Arial"/>
      <family val="2"/>
    </font>
    <font>
      <sz val="11"/>
      <color rgb="FF005D5F"/>
      <name val="Arial"/>
      <family val="2"/>
    </font>
    <font>
      <sz val="11"/>
      <name val="Times New Roman"/>
      <family val="1"/>
    </font>
    <font>
      <strike/>
      <sz val="11"/>
      <color theme="1"/>
      <name val="Times New Roman"/>
      <family val="1"/>
    </font>
    <font>
      <strike/>
      <u/>
      <sz val="11"/>
      <color theme="10"/>
      <name val="Calibri"/>
      <family val="2"/>
      <scheme val="minor"/>
    </font>
    <font>
      <strike/>
      <sz val="10"/>
      <color rgb="FF1B1B1B"/>
      <name val="Roboto"/>
    </font>
    <font>
      <strike/>
      <u/>
      <sz val="11"/>
      <color rgb="FF000000"/>
      <name val="Times New Roman"/>
      <family val="1"/>
    </font>
    <font>
      <strike/>
      <sz val="11"/>
      <color rgb="FFFF0000"/>
      <name val="Times New Roman"/>
      <family val="1"/>
    </font>
    <font>
      <b/>
      <strike/>
      <sz val="11"/>
      <color rgb="FF000000"/>
      <name val="Times New Roman"/>
      <family val="1"/>
    </font>
    <font>
      <strike/>
      <sz val="11"/>
      <color theme="1"/>
      <name val="Calibri"/>
      <family val="2"/>
      <charset val="1"/>
    </font>
    <font>
      <sz val="11"/>
      <name val="Calibri"/>
      <family val="2"/>
    </font>
    <font>
      <sz val="11"/>
      <color theme="1"/>
      <name val="Centaur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</font>
    <font>
      <sz val="11"/>
      <color rgb="FF444444"/>
      <name val="Calibri"/>
      <family val="2"/>
    </font>
    <font>
      <sz val="12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10"/>
      <color theme="1"/>
      <name val="Calibri"/>
      <family val="2"/>
    </font>
    <font>
      <b/>
      <sz val="11"/>
      <color theme="5"/>
      <name val="Calibri"/>
      <family val="2"/>
      <scheme val="minor"/>
    </font>
    <font>
      <sz val="11"/>
      <color theme="4"/>
      <name val="Calibri"/>
      <family val="2"/>
      <charset val="1"/>
    </font>
    <font>
      <b/>
      <sz val="14"/>
      <color rgb="FFFF0000"/>
      <name val="Calibri"/>
      <family val="2"/>
      <scheme val="minor"/>
    </font>
    <font>
      <sz val="11"/>
      <name val="Calibri"/>
      <family val="2"/>
      <charset val="1"/>
    </font>
    <font>
      <b/>
      <sz val="16"/>
      <color rgb="FFFF0000"/>
      <name val="Calibri"/>
      <family val="2"/>
    </font>
    <font>
      <sz val="11"/>
      <color rgb="FF4472C4"/>
      <name val="Calibri"/>
      <family val="2"/>
    </font>
    <font>
      <i/>
      <sz val="11"/>
      <color rgb="FF000000"/>
      <name val="Calibri"/>
      <family val="2"/>
    </font>
    <font>
      <sz val="11"/>
      <color theme="1"/>
      <name val="Aptos"/>
      <family val="2"/>
    </font>
    <font>
      <sz val="11"/>
      <color rgb="FF000000"/>
      <name val="Aptos Narrow"/>
      <family val="2"/>
    </font>
    <font>
      <b/>
      <sz val="11"/>
      <color rgb="FF000000"/>
      <name val="Aptos Narrow"/>
      <family val="2"/>
    </font>
    <font>
      <sz val="11"/>
      <name val="Centaur"/>
      <family val="1"/>
    </font>
    <font>
      <b/>
      <sz val="11"/>
      <name val="Calibri"/>
      <family val="2"/>
      <scheme val="minor"/>
    </font>
    <font>
      <b/>
      <sz val="11"/>
      <name val="Times New Roman"/>
      <family val="1"/>
    </font>
    <font>
      <sz val="11"/>
      <color rgb="FF242424"/>
      <name val="Aptos Narrow"/>
      <family val="2"/>
    </font>
    <font>
      <b/>
      <sz val="11"/>
      <color rgb="FFFF0000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6"/>
      <color theme="10"/>
      <name val="Calibri"/>
      <family val="2"/>
      <scheme val="minor"/>
    </font>
    <font>
      <u/>
      <sz val="18"/>
      <color theme="10"/>
      <name val="Calibri"/>
      <family val="2"/>
      <scheme val="minor"/>
    </font>
    <font>
      <sz val="11"/>
      <color theme="1"/>
      <name val="Aptos"/>
      <family val="2"/>
      <charset val="1"/>
    </font>
    <font>
      <sz val="12"/>
      <color theme="1"/>
      <name val="Times New Roman"/>
      <family val="1"/>
    </font>
    <font>
      <sz val="16"/>
      <color theme="1"/>
      <name val="Times New Roman"/>
      <family val="1"/>
    </font>
    <font>
      <sz val="16"/>
      <color rgb="FF222222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rgb="FF000000"/>
      <name val="Times New Roman"/>
      <family val="1"/>
    </font>
    <font>
      <sz val="16"/>
      <color rgb="FFFF0000"/>
      <name val="Times New Roman"/>
      <family val="1"/>
    </font>
    <font>
      <sz val="12"/>
      <color rgb="FFFF0000"/>
      <name val="Times New Roman"/>
      <family val="1"/>
    </font>
    <font>
      <b/>
      <sz val="16"/>
      <color rgb="FF000000"/>
      <name val="Times New Roman"/>
      <family val="1"/>
    </font>
    <font>
      <b/>
      <sz val="16"/>
      <color rgb="FFFF0000"/>
      <name val="Times New Roman"/>
      <family val="1"/>
    </font>
    <font>
      <u/>
      <sz val="16"/>
      <color rgb="FF222222"/>
      <name val="Times New Roman"/>
      <family val="1"/>
    </font>
    <font>
      <b/>
      <sz val="16"/>
      <color rgb="FF222222"/>
      <name val="Times New Roman"/>
      <family val="1"/>
    </font>
    <font>
      <b/>
      <sz val="16"/>
      <name val="Times New Roman"/>
      <family val="1"/>
    </font>
    <font>
      <sz val="11"/>
      <color rgb="FF000000"/>
      <name val="Arial"/>
      <family val="2"/>
    </font>
    <font>
      <sz val="12"/>
      <color theme="1"/>
      <name val="Aptos"/>
      <family val="2"/>
      <charset val="1"/>
    </font>
    <font>
      <strike/>
      <sz val="11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B4C6E7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DCDB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FC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4" fontId="79" fillId="0" borderId="0" applyFont="0" applyFill="0" applyBorder="0" applyAlignment="0" applyProtection="0"/>
  </cellStyleXfs>
  <cellXfs count="457">
    <xf numFmtId="0" fontId="0" fillId="0" borderId="0" xfId="0"/>
    <xf numFmtId="0" fontId="1" fillId="0" borderId="0" xfId="0" applyFont="1"/>
    <xf numFmtId="0" fontId="2" fillId="0" borderId="0" xfId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9" fillId="0" borderId="0" xfId="0" applyFont="1"/>
    <xf numFmtId="0" fontId="7" fillId="0" borderId="0" xfId="0" applyFont="1"/>
    <xf numFmtId="0" fontId="7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5" fillId="0" borderId="0" xfId="0" applyFont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right"/>
    </xf>
    <xf numFmtId="0" fontId="14" fillId="0" borderId="0" xfId="0" applyFont="1"/>
    <xf numFmtId="0" fontId="15" fillId="0" borderId="0" xfId="0" applyFont="1"/>
    <xf numFmtId="165" fontId="0" fillId="0" borderId="0" xfId="0" applyNumberFormat="1"/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2" borderId="0" xfId="0" applyFont="1" applyFill="1"/>
    <xf numFmtId="0" fontId="2" fillId="0" borderId="0" xfId="1" applyFill="1" applyBorder="1" applyAlignment="1"/>
    <xf numFmtId="0" fontId="16" fillId="0" borderId="0" xfId="0" applyFont="1"/>
    <xf numFmtId="0" fontId="16" fillId="0" borderId="0" xfId="0" applyFont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2" fillId="0" borderId="0" xfId="0" applyFont="1"/>
    <xf numFmtId="0" fontId="0" fillId="2" borderId="0" xfId="0" applyFill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7" fillId="7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3" fillId="0" borderId="0" xfId="0" applyFont="1"/>
    <xf numFmtId="0" fontId="15" fillId="0" borderId="0" xfId="0" applyFont="1" applyAlignment="1">
      <alignment horizontal="center"/>
    </xf>
    <xf numFmtId="14" fontId="0" fillId="0" borderId="0" xfId="0" applyNumberFormat="1"/>
    <xf numFmtId="20" fontId="0" fillId="0" borderId="0" xfId="0" applyNumberFormat="1"/>
    <xf numFmtId="0" fontId="5" fillId="0" borderId="0" xfId="0" applyFont="1" applyAlignment="1">
      <alignment wrapText="1"/>
    </xf>
    <xf numFmtId="0" fontId="29" fillId="0" borderId="0" xfId="0" applyFont="1"/>
    <xf numFmtId="0" fontId="2" fillId="0" borderId="0" xfId="1" applyAlignment="1">
      <alignment horizontal="left"/>
    </xf>
    <xf numFmtId="0" fontId="29" fillId="0" borderId="0" xfId="0" applyFont="1" applyAlignment="1">
      <alignment horizontal="center" vertical="center"/>
    </xf>
    <xf numFmtId="16" fontId="0" fillId="0" borderId="0" xfId="0" applyNumberFormat="1" applyAlignment="1">
      <alignment horizontal="center"/>
    </xf>
    <xf numFmtId="0" fontId="0" fillId="2" borderId="0" xfId="0" applyFill="1" applyAlignment="1">
      <alignment horizontal="left"/>
    </xf>
    <xf numFmtId="0" fontId="7" fillId="2" borderId="0" xfId="0" applyFont="1" applyFill="1"/>
    <xf numFmtId="14" fontId="0" fillId="0" borderId="0" xfId="0" applyNumberFormat="1" applyAlignment="1">
      <alignment horizontal="left"/>
    </xf>
    <xf numFmtId="0" fontId="0" fillId="0" borderId="0" xfId="0" applyAlignment="1">
      <alignment horizontal="left" vertical="center"/>
    </xf>
    <xf numFmtId="0" fontId="2" fillId="0" borderId="0" xfId="1" applyFill="1" applyAlignment="1">
      <alignment horizontal="left"/>
    </xf>
    <xf numFmtId="0" fontId="5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4" fillId="0" borderId="0" xfId="0" applyFont="1"/>
    <xf numFmtId="0" fontId="5" fillId="0" borderId="0" xfId="0" applyFont="1" applyAlignment="1">
      <alignment horizontal="left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1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left" vertical="center" wrapText="1"/>
    </xf>
    <xf numFmtId="0" fontId="20" fillId="0" borderId="0" xfId="0" applyFont="1" applyAlignment="1">
      <alignment vertical="center"/>
    </xf>
    <xf numFmtId="0" fontId="2" fillId="0" borderId="0" xfId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8" fillId="7" borderId="0" xfId="0" applyFont="1" applyFill="1" applyAlignment="1">
      <alignment vertical="center"/>
    </xf>
    <xf numFmtId="0" fontId="18" fillId="7" borderId="0" xfId="0" applyFont="1" applyFill="1" applyAlignment="1">
      <alignment vertical="center" wrapText="1"/>
    </xf>
    <xf numFmtId="0" fontId="2" fillId="7" borderId="0" xfId="1" applyFill="1" applyAlignment="1">
      <alignment vertical="center"/>
    </xf>
    <xf numFmtId="0" fontId="14" fillId="7" borderId="0" xfId="0" applyFont="1" applyFill="1" applyAlignment="1">
      <alignment vertical="center"/>
    </xf>
    <xf numFmtId="0" fontId="18" fillId="7" borderId="0" xfId="0" applyFont="1" applyFill="1" applyAlignment="1">
      <alignment horizontal="left" vertical="center" wrapText="1"/>
    </xf>
    <xf numFmtId="0" fontId="21" fillId="0" borderId="0" xfId="0" applyFont="1" applyAlignment="1">
      <alignment vertical="center"/>
    </xf>
    <xf numFmtId="0" fontId="29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3" fillId="7" borderId="0" xfId="0" applyFont="1" applyFill="1" applyAlignment="1">
      <alignment horizontal="center" vertical="center" wrapText="1"/>
    </xf>
    <xf numFmtId="0" fontId="3" fillId="7" borderId="0" xfId="0" applyFont="1" applyFill="1" applyAlignment="1">
      <alignment horizontal="center" vertical="center"/>
    </xf>
    <xf numFmtId="0" fontId="18" fillId="0" borderId="0" xfId="0" applyFont="1" applyAlignment="1">
      <alignment wrapText="1"/>
    </xf>
    <xf numFmtId="0" fontId="38" fillId="0" borderId="0" xfId="0" applyFont="1" applyAlignment="1">
      <alignment vertical="center" wrapText="1"/>
    </xf>
    <xf numFmtId="0" fontId="18" fillId="7" borderId="0" xfId="0" applyFont="1" applyFill="1" applyAlignment="1">
      <alignment horizontal="center" vertical="center"/>
    </xf>
    <xf numFmtId="0" fontId="37" fillId="7" borderId="0" xfId="0" applyFont="1" applyFill="1" applyAlignment="1">
      <alignment horizontal="center" vertical="center" wrapText="1"/>
    </xf>
    <xf numFmtId="0" fontId="4" fillId="7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 wrapText="1"/>
    </xf>
    <xf numFmtId="0" fontId="3" fillId="7" borderId="0" xfId="0" applyFont="1" applyFill="1" applyAlignment="1">
      <alignment vertical="center"/>
    </xf>
    <xf numFmtId="0" fontId="3" fillId="7" borderId="1" xfId="0" applyFont="1" applyFill="1" applyBorder="1" applyAlignment="1">
      <alignment horizontal="center" vertical="center"/>
    </xf>
    <xf numFmtId="0" fontId="19" fillId="7" borderId="0" xfId="1" applyFont="1" applyFill="1" applyAlignment="1">
      <alignment horizontal="center" vertical="center" wrapText="1"/>
    </xf>
    <xf numFmtId="0" fontId="4" fillId="7" borderId="0" xfId="0" applyFont="1" applyFill="1" applyAlignment="1">
      <alignment vertical="center"/>
    </xf>
    <xf numFmtId="0" fontId="38" fillId="7" borderId="0" xfId="0" applyFont="1" applyFill="1"/>
    <xf numFmtId="0" fontId="19" fillId="7" borderId="0" xfId="1" applyFont="1" applyFill="1" applyAlignment="1">
      <alignment vertical="center"/>
    </xf>
    <xf numFmtId="0" fontId="18" fillId="7" borderId="0" xfId="0" applyFont="1" applyFill="1" applyAlignment="1">
      <alignment horizontal="center" vertical="center" wrapText="1"/>
    </xf>
    <xf numFmtId="0" fontId="5" fillId="7" borderId="0" xfId="0" applyFont="1" applyFill="1" applyAlignment="1">
      <alignment vertical="center"/>
    </xf>
    <xf numFmtId="0" fontId="12" fillId="2" borderId="0" xfId="0" applyFont="1" applyFill="1"/>
    <xf numFmtId="0" fontId="44" fillId="0" borderId="0" xfId="0" applyFont="1"/>
    <xf numFmtId="0" fontId="24" fillId="0" borderId="0" xfId="0" applyFont="1" applyAlignment="1">
      <alignment horizontal="center" vertical="center"/>
    </xf>
    <xf numFmtId="0" fontId="47" fillId="0" borderId="0" xfId="0" applyFont="1" applyAlignment="1">
      <alignment vertical="center"/>
    </xf>
    <xf numFmtId="0" fontId="2" fillId="0" borderId="0" xfId="1" applyAlignment="1">
      <alignment vertical="center" wrapText="1"/>
    </xf>
    <xf numFmtId="0" fontId="52" fillId="0" borderId="0" xfId="0" applyFont="1" applyAlignment="1">
      <alignment vertical="center"/>
    </xf>
    <xf numFmtId="0" fontId="52" fillId="0" borderId="0" xfId="0" applyFont="1"/>
    <xf numFmtId="0" fontId="6" fillId="10" borderId="0" xfId="1" applyFont="1" applyFill="1" applyBorder="1" applyAlignment="1">
      <alignment vertical="center"/>
    </xf>
    <xf numFmtId="0" fontId="2" fillId="11" borderId="0" xfId="1" applyFill="1" applyBorder="1" applyAlignment="1">
      <alignment vertical="center"/>
    </xf>
    <xf numFmtId="0" fontId="2" fillId="10" borderId="0" xfId="1" applyFill="1" applyBorder="1" applyAlignment="1">
      <alignment vertical="center"/>
    </xf>
    <xf numFmtId="0" fontId="2" fillId="11" borderId="0" xfId="1" applyFill="1"/>
    <xf numFmtId="0" fontId="13" fillId="11" borderId="2" xfId="0" applyFont="1" applyFill="1" applyBorder="1" applyAlignment="1">
      <alignment vertical="center" wrapText="1"/>
    </xf>
    <xf numFmtId="0" fontId="13" fillId="11" borderId="3" xfId="0" applyFont="1" applyFill="1" applyBorder="1" applyAlignment="1">
      <alignment vertical="center" wrapText="1"/>
    </xf>
    <xf numFmtId="0" fontId="13" fillId="11" borderId="0" xfId="0" applyFont="1" applyFill="1" applyAlignment="1">
      <alignment vertical="center"/>
    </xf>
    <xf numFmtId="0" fontId="13" fillId="11" borderId="4" xfId="0" applyFont="1" applyFill="1" applyBorder="1" applyAlignment="1">
      <alignment vertical="center"/>
    </xf>
    <xf numFmtId="0" fontId="54" fillId="11" borderId="0" xfId="0" applyFont="1" applyFill="1" applyAlignment="1">
      <alignment vertical="center" wrapText="1"/>
    </xf>
    <xf numFmtId="0" fontId="54" fillId="11" borderId="4" xfId="0" applyFont="1" applyFill="1" applyBorder="1" applyAlignment="1">
      <alignment vertical="center" wrapText="1"/>
    </xf>
    <xf numFmtId="0" fontId="13" fillId="11" borderId="0" xfId="0" applyFont="1" applyFill="1" applyAlignment="1">
      <alignment vertical="center" wrapText="1"/>
    </xf>
    <xf numFmtId="0" fontId="13" fillId="11" borderId="4" xfId="0" applyFont="1" applyFill="1" applyBorder="1" applyAlignment="1">
      <alignment vertical="center" wrapText="1"/>
    </xf>
    <xf numFmtId="0" fontId="54" fillId="12" borderId="0" xfId="0" applyFont="1" applyFill="1" applyAlignment="1">
      <alignment wrapText="1"/>
    </xf>
    <xf numFmtId="0" fontId="54" fillId="12" borderId="4" xfId="0" applyFont="1" applyFill="1" applyBorder="1" applyAlignment="1">
      <alignment wrapText="1"/>
    </xf>
    <xf numFmtId="0" fontId="54" fillId="11" borderId="5" xfId="0" applyFont="1" applyFill="1" applyBorder="1" applyAlignment="1">
      <alignment vertical="center" wrapText="1"/>
    </xf>
    <xf numFmtId="0" fontId="54" fillId="11" borderId="6" xfId="0" applyFont="1" applyFill="1" applyBorder="1" applyAlignment="1">
      <alignment vertical="center" wrapText="1"/>
    </xf>
    <xf numFmtId="0" fontId="2" fillId="2" borderId="0" xfId="1" applyFill="1" applyAlignment="1">
      <alignment horizontal="left"/>
    </xf>
    <xf numFmtId="0" fontId="18" fillId="7" borderId="7" xfId="0" applyFont="1" applyFill="1" applyBorder="1" applyAlignment="1">
      <alignment vertical="center"/>
    </xf>
    <xf numFmtId="0" fontId="18" fillId="7" borderId="8" xfId="0" applyFont="1" applyFill="1" applyBorder="1" applyAlignment="1">
      <alignment vertical="center"/>
    </xf>
    <xf numFmtId="0" fontId="2" fillId="7" borderId="8" xfId="1" applyFill="1" applyBorder="1" applyAlignment="1">
      <alignment vertical="center"/>
    </xf>
    <xf numFmtId="0" fontId="14" fillId="7" borderId="8" xfId="0" applyFont="1" applyFill="1" applyBorder="1" applyAlignment="1">
      <alignment vertical="center"/>
    </xf>
    <xf numFmtId="0" fontId="18" fillId="7" borderId="8" xfId="0" applyFont="1" applyFill="1" applyBorder="1" applyAlignment="1">
      <alignment horizontal="left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8" xfId="0" applyFont="1" applyBorder="1" applyAlignment="1">
      <alignment vertical="center"/>
    </xf>
    <xf numFmtId="0" fontId="18" fillId="7" borderId="8" xfId="0" applyFont="1" applyFill="1" applyBorder="1" applyAlignment="1">
      <alignment horizontal="center" vertical="center"/>
    </xf>
    <xf numFmtId="0" fontId="18" fillId="7" borderId="9" xfId="0" applyFont="1" applyFill="1" applyBorder="1" applyAlignment="1">
      <alignment vertical="center"/>
    </xf>
    <xf numFmtId="0" fontId="18" fillId="0" borderId="10" xfId="0" applyFont="1" applyBorder="1" applyAlignment="1">
      <alignment vertical="center"/>
    </xf>
    <xf numFmtId="0" fontId="29" fillId="0" borderId="11" xfId="0" applyFont="1" applyBorder="1" applyAlignment="1">
      <alignment vertical="center"/>
    </xf>
    <xf numFmtId="0" fontId="2" fillId="0" borderId="0" xfId="1" applyBorder="1" applyAlignment="1">
      <alignment vertical="center"/>
    </xf>
    <xf numFmtId="0" fontId="48" fillId="0" borderId="10" xfId="1" applyFont="1" applyBorder="1" applyAlignment="1">
      <alignment vertical="center"/>
    </xf>
    <xf numFmtId="0" fontId="48" fillId="0" borderId="0" xfId="1" applyFont="1" applyFill="1" applyBorder="1" applyAlignment="1">
      <alignment vertical="center"/>
    </xf>
    <xf numFmtId="0" fontId="50" fillId="0" borderId="0" xfId="1" applyFont="1" applyFill="1" applyBorder="1" applyAlignment="1">
      <alignment horizontal="center" vertical="center"/>
    </xf>
    <xf numFmtId="0" fontId="52" fillId="0" borderId="11" xfId="0" applyFont="1" applyBorder="1" applyAlignment="1">
      <alignment vertical="center"/>
    </xf>
    <xf numFmtId="0" fontId="2" fillId="0" borderId="12" xfId="1" applyBorder="1" applyAlignment="1">
      <alignment vertical="center"/>
    </xf>
    <xf numFmtId="0" fontId="2" fillId="0" borderId="13" xfId="1" applyBorder="1" applyAlignment="1">
      <alignment vertical="center"/>
    </xf>
    <xf numFmtId="0" fontId="18" fillId="0" borderId="13" xfId="0" applyFont="1" applyBorder="1" applyAlignment="1">
      <alignment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vertical="center"/>
    </xf>
    <xf numFmtId="0" fontId="18" fillId="0" borderId="13" xfId="0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29" fillId="0" borderId="14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2" fillId="0" borderId="0" xfId="1" applyBorder="1" applyAlignment="1">
      <alignment vertical="center" wrapText="1"/>
    </xf>
    <xf numFmtId="0" fontId="36" fillId="0" borderId="0" xfId="0" applyFont="1" applyAlignment="1">
      <alignment vertical="center"/>
    </xf>
    <xf numFmtId="0" fontId="18" fillId="2" borderId="0" xfId="0" applyFont="1" applyFill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18" fillId="0" borderId="10" xfId="0" applyFont="1" applyBorder="1" applyAlignment="1">
      <alignment vertical="center" wrapText="1"/>
    </xf>
    <xf numFmtId="0" fontId="47" fillId="0" borderId="0" xfId="0" applyFont="1" applyAlignment="1">
      <alignment vertical="center" wrapText="1"/>
    </xf>
    <xf numFmtId="0" fontId="21" fillId="0" borderId="10" xfId="0" applyFont="1" applyBorder="1" applyAlignment="1">
      <alignment vertical="center"/>
    </xf>
    <xf numFmtId="0" fontId="36" fillId="0" borderId="11" xfId="0" applyFont="1" applyBorder="1" applyAlignment="1">
      <alignment vertical="center"/>
    </xf>
    <xf numFmtId="0" fontId="15" fillId="0" borderId="12" xfId="0" applyFont="1" applyBorder="1"/>
    <xf numFmtId="0" fontId="42" fillId="0" borderId="13" xfId="0" applyFont="1" applyBorder="1"/>
    <xf numFmtId="0" fontId="2" fillId="0" borderId="13" xfId="1" applyBorder="1"/>
    <xf numFmtId="0" fontId="29" fillId="0" borderId="13" xfId="0" applyFont="1" applyBorder="1"/>
    <xf numFmtId="0" fontId="36" fillId="0" borderId="14" xfId="0" applyFont="1" applyBorder="1" applyAlignment="1">
      <alignment vertical="center"/>
    </xf>
    <xf numFmtId="0" fontId="18" fillId="0" borderId="12" xfId="0" applyFont="1" applyBorder="1" applyAlignment="1">
      <alignment vertical="center"/>
    </xf>
    <xf numFmtId="0" fontId="18" fillId="2" borderId="13" xfId="0" applyFont="1" applyFill="1" applyBorder="1" applyAlignment="1">
      <alignment vertical="center"/>
    </xf>
    <xf numFmtId="0" fontId="50" fillId="0" borderId="0" xfId="1" applyFont="1" applyAlignment="1">
      <alignment vertical="center"/>
    </xf>
    <xf numFmtId="0" fontId="29" fillId="13" borderId="8" xfId="0" applyFont="1" applyFill="1" applyBorder="1" applyAlignment="1">
      <alignment vertical="center" wrapText="1"/>
    </xf>
    <xf numFmtId="0" fontId="5" fillId="0" borderId="10" xfId="0" applyFont="1" applyBorder="1" applyAlignment="1">
      <alignment vertical="center"/>
    </xf>
    <xf numFmtId="0" fontId="19" fillId="0" borderId="0" xfId="1" applyFont="1" applyBorder="1" applyAlignment="1">
      <alignment vertical="center"/>
    </xf>
    <xf numFmtId="0" fontId="18" fillId="0" borderId="11" xfId="0" applyFont="1" applyBorder="1" applyAlignment="1">
      <alignment vertical="center"/>
    </xf>
    <xf numFmtId="0" fontId="46" fillId="0" borderId="10" xfId="0" applyFont="1" applyBorder="1" applyAlignment="1">
      <alignment vertical="center"/>
    </xf>
    <xf numFmtId="0" fontId="2" fillId="0" borderId="0" xfId="1" applyBorder="1"/>
    <xf numFmtId="14" fontId="18" fillId="0" borderId="0" xfId="0" applyNumberFormat="1" applyFont="1" applyAlignment="1">
      <alignment vertical="center"/>
    </xf>
    <xf numFmtId="0" fontId="29" fillId="2" borderId="11" xfId="0" applyFont="1" applyFill="1" applyBorder="1" applyAlignment="1">
      <alignment vertical="center"/>
    </xf>
    <xf numFmtId="0" fontId="24" fillId="0" borderId="0" xfId="0" applyFont="1" applyAlignment="1">
      <alignment horizontal="center" vertical="center" wrapText="1"/>
    </xf>
    <xf numFmtId="0" fontId="19" fillId="0" borderId="8" xfId="1" applyFont="1" applyBorder="1" applyAlignment="1">
      <alignment horizontal="center" vertical="center" wrapText="1"/>
    </xf>
    <xf numFmtId="0" fontId="18" fillId="2" borderId="8" xfId="0" applyFont="1" applyFill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18" fillId="7" borderId="13" xfId="0" applyFont="1" applyFill="1" applyBorder="1" applyAlignment="1">
      <alignment horizontal="left" vertical="center" wrapText="1"/>
    </xf>
    <xf numFmtId="0" fontId="18" fillId="7" borderId="13" xfId="0" applyFont="1" applyFill="1" applyBorder="1" applyAlignment="1">
      <alignment horizontal="center" vertical="center"/>
    </xf>
    <xf numFmtId="0" fontId="18" fillId="7" borderId="14" xfId="0" applyFont="1" applyFill="1" applyBorder="1" applyAlignment="1">
      <alignment vertical="center"/>
    </xf>
    <xf numFmtId="0" fontId="2" fillId="0" borderId="10" xfId="1" applyFill="1" applyBorder="1" applyAlignment="1">
      <alignment vertical="center"/>
    </xf>
    <xf numFmtId="0" fontId="18" fillId="0" borderId="12" xfId="0" applyFont="1" applyBorder="1"/>
    <xf numFmtId="0" fontId="38" fillId="0" borderId="13" xfId="0" applyFont="1" applyBorder="1"/>
    <xf numFmtId="0" fontId="2" fillId="0" borderId="0" xfId="1" applyBorder="1" applyAlignment="1">
      <alignment wrapText="1"/>
    </xf>
    <xf numFmtId="0" fontId="18" fillId="7" borderId="12" xfId="0" applyFont="1" applyFill="1" applyBorder="1" applyAlignment="1">
      <alignment vertical="center"/>
    </xf>
    <xf numFmtId="0" fontId="18" fillId="7" borderId="13" xfId="0" applyFont="1" applyFill="1" applyBorder="1" applyAlignment="1">
      <alignment vertical="center"/>
    </xf>
    <xf numFmtId="0" fontId="18" fillId="7" borderId="13" xfId="0" applyFont="1" applyFill="1" applyBorder="1" applyAlignment="1">
      <alignment vertical="center" wrapText="1"/>
    </xf>
    <xf numFmtId="0" fontId="2" fillId="7" borderId="13" xfId="1" applyFill="1" applyBorder="1" applyAlignment="1">
      <alignment vertical="center"/>
    </xf>
    <xf numFmtId="0" fontId="14" fillId="7" borderId="13" xfId="0" applyFont="1" applyFill="1" applyBorder="1" applyAlignment="1">
      <alignment vertical="center"/>
    </xf>
    <xf numFmtId="0" fontId="19" fillId="0" borderId="13" xfId="1" applyFont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0" fontId="9" fillId="2" borderId="0" xfId="0" applyFont="1" applyFill="1" applyAlignment="1">
      <alignment horizontal="center"/>
    </xf>
    <xf numFmtId="0" fontId="43" fillId="9" borderId="0" xfId="0" applyFont="1" applyFill="1" applyAlignment="1">
      <alignment horizontal="center"/>
    </xf>
    <xf numFmtId="0" fontId="43" fillId="8" borderId="0" xfId="0" applyFont="1" applyFill="1" applyAlignment="1">
      <alignment horizontal="center"/>
    </xf>
    <xf numFmtId="0" fontId="0" fillId="7" borderId="8" xfId="0" applyFill="1" applyBorder="1"/>
    <xf numFmtId="0" fontId="0" fillId="7" borderId="9" xfId="0" applyFill="1" applyBorder="1"/>
    <xf numFmtId="0" fontId="2" fillId="3" borderId="0" xfId="1" applyFill="1" applyBorder="1" applyAlignment="1">
      <alignment vertical="center"/>
    </xf>
    <xf numFmtId="0" fontId="2" fillId="0" borderId="0" xfId="1" applyFill="1" applyBorder="1" applyAlignment="1">
      <alignment vertical="center" wrapText="1"/>
    </xf>
    <xf numFmtId="0" fontId="61" fillId="0" borderId="0" xfId="0" applyFont="1"/>
    <xf numFmtId="0" fontId="60" fillId="0" borderId="0" xfId="0" applyFont="1" applyAlignment="1">
      <alignment wrapText="1"/>
    </xf>
    <xf numFmtId="0" fontId="61" fillId="14" borderId="0" xfId="0" applyFont="1" applyFill="1"/>
    <xf numFmtId="0" fontId="61" fillId="14" borderId="0" xfId="0" applyFont="1" applyFill="1" applyAlignment="1">
      <alignment wrapText="1"/>
    </xf>
    <xf numFmtId="0" fontId="62" fillId="14" borderId="0" xfId="0" applyFont="1" applyFill="1" applyAlignment="1">
      <alignment wrapText="1"/>
    </xf>
    <xf numFmtId="0" fontId="18" fillId="9" borderId="10" xfId="0" applyFont="1" applyFill="1" applyBorder="1" applyAlignment="1">
      <alignment vertical="center"/>
    </xf>
    <xf numFmtId="0" fontId="18" fillId="9" borderId="0" xfId="0" applyFont="1" applyFill="1" applyAlignment="1">
      <alignment vertical="center"/>
    </xf>
    <xf numFmtId="0" fontId="7" fillId="7" borderId="17" xfId="0" applyFont="1" applyFill="1" applyBorder="1" applyAlignment="1">
      <alignment horizontal="center"/>
    </xf>
    <xf numFmtId="0" fontId="0" fillId="7" borderId="8" xfId="0" applyFill="1" applyBorder="1" applyAlignment="1">
      <alignment horizontal="left"/>
    </xf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8" xfId="0" applyFont="1" applyBorder="1" applyAlignment="1">
      <alignment horizontal="left"/>
    </xf>
    <xf numFmtId="0" fontId="0" fillId="0" borderId="18" xfId="0" applyBorder="1"/>
    <xf numFmtId="0" fontId="0" fillId="0" borderId="16" xfId="0" applyBorder="1"/>
    <xf numFmtId="0" fontId="0" fillId="7" borderId="19" xfId="0" applyFill="1" applyBorder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/>
    <xf numFmtId="0" fontId="0" fillId="7" borderId="11" xfId="0" applyFill="1" applyBorder="1"/>
    <xf numFmtId="0" fontId="64" fillId="7" borderId="0" xfId="0" applyFont="1" applyFill="1" applyAlignment="1">
      <alignment horizontal="center"/>
    </xf>
    <xf numFmtId="0" fontId="64" fillId="0" borderId="0" xfId="0" applyFont="1" applyAlignment="1">
      <alignment horizontal="center"/>
    </xf>
    <xf numFmtId="0" fontId="65" fillId="0" borderId="0" xfId="0" applyFont="1"/>
    <xf numFmtId="0" fontId="48" fillId="2" borderId="10" xfId="1" applyFont="1" applyFill="1" applyBorder="1" applyAlignment="1">
      <alignment vertical="center"/>
    </xf>
    <xf numFmtId="0" fontId="21" fillId="2" borderId="0" xfId="0" applyFont="1" applyFill="1" applyAlignment="1">
      <alignment vertical="center"/>
    </xf>
    <xf numFmtId="0" fontId="7" fillId="0" borderId="18" xfId="0" quotePrefix="1" applyFont="1" applyBorder="1" applyAlignment="1">
      <alignment horizontal="left"/>
    </xf>
    <xf numFmtId="0" fontId="62" fillId="0" borderId="0" xfId="0" applyFont="1" applyAlignment="1">
      <alignment vertical="center" wrapText="1"/>
    </xf>
    <xf numFmtId="0" fontId="59" fillId="0" borderId="0" xfId="0" applyFont="1" applyAlignment="1">
      <alignment vertical="center" wrapText="1"/>
    </xf>
    <xf numFmtId="0" fontId="11" fillId="2" borderId="0" xfId="0" applyFont="1" applyFill="1"/>
    <xf numFmtId="0" fontId="66" fillId="2" borderId="0" xfId="0" applyFont="1" applyFill="1"/>
    <xf numFmtId="0" fontId="28" fillId="0" borderId="0" xfId="0" applyFont="1" applyAlignment="1">
      <alignment horizontal="center"/>
    </xf>
    <xf numFmtId="0" fontId="67" fillId="0" borderId="0" xfId="0" applyFont="1"/>
    <xf numFmtId="0" fontId="35" fillId="0" borderId="0" xfId="0" applyFont="1"/>
    <xf numFmtId="0" fontId="58" fillId="0" borderId="0" xfId="0" applyFont="1"/>
    <xf numFmtId="0" fontId="12" fillId="0" borderId="1" xfId="0" applyFont="1" applyBorder="1"/>
    <xf numFmtId="0" fontId="67" fillId="15" borderId="0" xfId="0" applyFont="1" applyFill="1"/>
    <xf numFmtId="0" fontId="54" fillId="0" borderId="0" xfId="0" applyFont="1"/>
    <xf numFmtId="0" fontId="69" fillId="0" borderId="0" xfId="0" applyFont="1"/>
    <xf numFmtId="0" fontId="68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0" fontId="58" fillId="0" borderId="0" xfId="0" applyFont="1" applyAlignment="1">
      <alignment horizontal="center"/>
    </xf>
    <xf numFmtId="0" fontId="70" fillId="0" borderId="0" xfId="0" applyFont="1" applyAlignment="1">
      <alignment horizontal="center"/>
    </xf>
    <xf numFmtId="0" fontId="7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71" fillId="0" borderId="0" xfId="0" applyFont="1" applyAlignment="1">
      <alignment vertical="center"/>
    </xf>
    <xf numFmtId="0" fontId="72" fillId="0" borderId="0" xfId="0" applyFont="1"/>
    <xf numFmtId="0" fontId="73" fillId="0" borderId="0" xfId="0" applyFont="1"/>
    <xf numFmtId="0" fontId="31" fillId="0" borderId="0" xfId="0" applyFont="1"/>
    <xf numFmtId="0" fontId="31" fillId="0" borderId="0" xfId="0" applyFont="1" applyAlignment="1">
      <alignment horizontal="center"/>
    </xf>
    <xf numFmtId="0" fontId="72" fillId="2" borderId="0" xfId="0" applyFont="1" applyFill="1"/>
    <xf numFmtId="0" fontId="29" fillId="13" borderId="8" xfId="0" applyFont="1" applyFill="1" applyBorder="1" applyAlignment="1">
      <alignment horizontal="center" vertical="center" wrapText="1"/>
    </xf>
    <xf numFmtId="0" fontId="18" fillId="7" borderId="11" xfId="0" applyFont="1" applyFill="1" applyBorder="1" applyAlignment="1">
      <alignment vertical="center"/>
    </xf>
    <xf numFmtId="0" fontId="18" fillId="16" borderId="10" xfId="0" applyFont="1" applyFill="1" applyBorder="1" applyAlignment="1">
      <alignment vertical="center"/>
    </xf>
    <xf numFmtId="0" fontId="2" fillId="0" borderId="0" xfId="1" applyFill="1" applyBorder="1" applyAlignment="1">
      <alignment vertical="center"/>
    </xf>
    <xf numFmtId="0" fontId="4" fillId="16" borderId="11" xfId="0" applyFont="1" applyFill="1" applyBorder="1" applyAlignment="1">
      <alignment vertical="center"/>
    </xf>
    <xf numFmtId="0" fontId="74" fillId="0" borderId="0" xfId="0" applyFont="1" applyAlignment="1">
      <alignment vertical="center" wrapText="1"/>
    </xf>
    <xf numFmtId="0" fontId="29" fillId="7" borderId="7" xfId="0" applyFont="1" applyFill="1" applyBorder="1" applyAlignment="1">
      <alignment vertical="center"/>
    </xf>
    <xf numFmtId="0" fontId="56" fillId="7" borderId="10" xfId="0" applyFont="1" applyFill="1" applyBorder="1" applyAlignment="1">
      <alignment vertical="center"/>
    </xf>
    <xf numFmtId="0" fontId="19" fillId="7" borderId="0" xfId="1" applyFont="1" applyFill="1" applyBorder="1" applyAlignment="1">
      <alignment vertical="center"/>
    </xf>
    <xf numFmtId="0" fontId="29" fillId="0" borderId="11" xfId="0" applyFont="1" applyBorder="1" applyAlignment="1">
      <alignment vertical="center" wrapText="1"/>
    </xf>
    <xf numFmtId="0" fontId="29" fillId="7" borderId="10" xfId="0" applyFont="1" applyFill="1" applyBorder="1" applyAlignment="1">
      <alignment vertical="center"/>
    </xf>
    <xf numFmtId="0" fontId="29" fillId="0" borderId="12" xfId="0" applyFont="1" applyBorder="1" applyAlignment="1">
      <alignment vertical="center"/>
    </xf>
    <xf numFmtId="0" fontId="29" fillId="0" borderId="13" xfId="0" applyFont="1" applyBorder="1" applyAlignment="1">
      <alignment vertical="center"/>
    </xf>
    <xf numFmtId="0" fontId="29" fillId="0" borderId="13" xfId="0" applyFont="1" applyBorder="1" applyAlignment="1">
      <alignment vertical="center" wrapText="1"/>
    </xf>
    <xf numFmtId="0" fontId="39" fillId="0" borderId="13" xfId="1" applyFont="1" applyFill="1" applyBorder="1" applyAlignment="1">
      <alignment vertical="center"/>
    </xf>
    <xf numFmtId="0" fontId="40" fillId="0" borderId="13" xfId="0" applyFont="1" applyBorder="1" applyAlignment="1">
      <alignment vertical="center"/>
    </xf>
    <xf numFmtId="0" fontId="29" fillId="0" borderId="13" xfId="0" applyFont="1" applyBorder="1" applyAlignment="1">
      <alignment horizontal="left" vertical="center" wrapText="1"/>
    </xf>
    <xf numFmtId="0" fontId="37" fillId="0" borderId="13" xfId="1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vertical="center"/>
    </xf>
    <xf numFmtId="0" fontId="75" fillId="0" borderId="0" xfId="0" applyFont="1" applyAlignment="1">
      <alignment horizontal="center"/>
    </xf>
    <xf numFmtId="0" fontId="18" fillId="2" borderId="0" xfId="0" applyFont="1" applyFill="1" applyAlignment="1">
      <alignment vertical="center"/>
    </xf>
    <xf numFmtId="0" fontId="58" fillId="0" borderId="0" xfId="0" applyFont="1" applyAlignment="1">
      <alignment vertical="center" wrapText="1"/>
    </xf>
    <xf numFmtId="0" fontId="38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47" fillId="0" borderId="0" xfId="0" applyFont="1" applyAlignment="1">
      <alignment wrapText="1"/>
    </xf>
    <xf numFmtId="0" fontId="53" fillId="0" borderId="0" xfId="0" applyFont="1" applyAlignment="1">
      <alignment vertical="center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51" fillId="0" borderId="0" xfId="0" applyFont="1" applyAlignment="1">
      <alignment horizontal="center" vertical="center"/>
    </xf>
    <xf numFmtId="0" fontId="57" fillId="0" borderId="0" xfId="0" applyFont="1" applyAlignment="1">
      <alignment vertical="center"/>
    </xf>
    <xf numFmtId="0" fontId="0" fillId="0" borderId="11" xfId="0" applyBorder="1"/>
    <xf numFmtId="0" fontId="2" fillId="2" borderId="10" xfId="1" applyFill="1" applyBorder="1" applyAlignment="1">
      <alignment vertical="center"/>
    </xf>
    <xf numFmtId="0" fontId="0" fillId="0" borderId="0" xfId="0" applyAlignment="1">
      <alignment vertical="center" wrapText="1"/>
    </xf>
    <xf numFmtId="0" fontId="18" fillId="0" borderId="11" xfId="0" applyFont="1" applyBorder="1"/>
    <xf numFmtId="0" fontId="63" fillId="0" borderId="0" xfId="0" applyFont="1" applyAlignment="1">
      <alignment vertical="center" wrapText="1"/>
    </xf>
    <xf numFmtId="0" fontId="24" fillId="0" borderId="0" xfId="0" applyFont="1" applyAlignment="1">
      <alignment horizontal="left" vertical="center" wrapText="1"/>
    </xf>
    <xf numFmtId="0" fontId="0" fillId="0" borderId="13" xfId="0" applyBorder="1" applyAlignment="1">
      <alignment vertical="center" wrapText="1"/>
    </xf>
    <xf numFmtId="0" fontId="24" fillId="0" borderId="13" xfId="0" applyFont="1" applyBorder="1" applyAlignment="1">
      <alignment horizontal="left" vertical="center" wrapText="1"/>
    </xf>
    <xf numFmtId="0" fontId="30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30" fillId="0" borderId="0" xfId="0" applyFont="1" applyAlignment="1">
      <alignment vertical="center" wrapText="1"/>
    </xf>
    <xf numFmtId="0" fontId="29" fillId="0" borderId="0" xfId="0" applyFont="1" applyAlignment="1">
      <alignment horizontal="left" vertical="center"/>
    </xf>
    <xf numFmtId="0" fontId="49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2" fillId="0" borderId="13" xfId="1" applyFill="1" applyBorder="1" applyAlignment="1">
      <alignment vertical="center"/>
    </xf>
    <xf numFmtId="0" fontId="46" fillId="0" borderId="0" xfId="0" applyFont="1" applyAlignment="1">
      <alignment vertical="center"/>
    </xf>
    <xf numFmtId="0" fontId="45" fillId="0" borderId="0" xfId="0" applyFont="1" applyAlignment="1">
      <alignment vertical="center" wrapText="1"/>
    </xf>
    <xf numFmtId="0" fontId="29" fillId="16" borderId="0" xfId="0" applyFont="1" applyFill="1" applyAlignment="1">
      <alignment vertical="center"/>
    </xf>
    <xf numFmtId="0" fontId="29" fillId="16" borderId="0" xfId="0" applyFont="1" applyFill="1"/>
    <xf numFmtId="0" fontId="76" fillId="7" borderId="20" xfId="0" applyFont="1" applyFill="1" applyBorder="1" applyAlignment="1">
      <alignment vertical="center"/>
    </xf>
    <xf numFmtId="0" fontId="46" fillId="7" borderId="21" xfId="0" applyFont="1" applyFill="1" applyBorder="1" applyAlignment="1">
      <alignment vertical="center"/>
    </xf>
    <xf numFmtId="0" fontId="18" fillId="7" borderId="21" xfId="0" applyFont="1" applyFill="1" applyBorder="1" applyAlignment="1">
      <alignment vertical="center" wrapText="1"/>
    </xf>
    <xf numFmtId="0" fontId="18" fillId="7" borderId="21" xfId="0" applyFont="1" applyFill="1" applyBorder="1" applyAlignment="1">
      <alignment horizontal="left" vertical="center" wrapText="1"/>
    </xf>
    <xf numFmtId="0" fontId="18" fillId="7" borderId="21" xfId="0" applyFont="1" applyFill="1" applyBorder="1" applyAlignment="1">
      <alignment horizontal="center" vertical="center" wrapText="1"/>
    </xf>
    <xf numFmtId="0" fontId="18" fillId="7" borderId="21" xfId="0" applyFont="1" applyFill="1" applyBorder="1" applyAlignment="1">
      <alignment vertical="center"/>
    </xf>
    <xf numFmtId="0" fontId="45" fillId="7" borderId="21" xfId="0" applyFont="1" applyFill="1" applyBorder="1" applyAlignment="1">
      <alignment vertical="center" wrapText="1"/>
    </xf>
    <xf numFmtId="0" fontId="29" fillId="7" borderId="21" xfId="0" applyFont="1" applyFill="1" applyBorder="1" applyAlignment="1">
      <alignment horizontal="center" vertical="center"/>
    </xf>
    <xf numFmtId="0" fontId="2" fillId="7" borderId="22" xfId="1" applyFill="1" applyBorder="1" applyAlignment="1">
      <alignment vertical="center" wrapText="1"/>
    </xf>
    <xf numFmtId="0" fontId="76" fillId="16" borderId="7" xfId="0" applyFont="1" applyFill="1" applyBorder="1" applyAlignment="1">
      <alignment vertical="center"/>
    </xf>
    <xf numFmtId="0" fontId="46" fillId="16" borderId="8" xfId="0" applyFont="1" applyFill="1" applyBorder="1" applyAlignment="1">
      <alignment vertical="center"/>
    </xf>
    <xf numFmtId="0" fontId="18" fillId="16" borderId="8" xfId="0" applyFont="1" applyFill="1" applyBorder="1" applyAlignment="1">
      <alignment vertical="center" wrapText="1"/>
    </xf>
    <xf numFmtId="0" fontId="9" fillId="16" borderId="8" xfId="0" applyFont="1" applyFill="1" applyBorder="1" applyAlignment="1">
      <alignment vertical="center" wrapText="1"/>
    </xf>
    <xf numFmtId="0" fontId="14" fillId="16" borderId="8" xfId="0" applyFont="1" applyFill="1" applyBorder="1" applyAlignment="1">
      <alignment vertical="center"/>
    </xf>
    <xf numFmtId="0" fontId="18" fillId="16" borderId="8" xfId="0" applyFont="1" applyFill="1" applyBorder="1" applyAlignment="1">
      <alignment horizontal="left" vertical="center" wrapText="1"/>
    </xf>
    <xf numFmtId="0" fontId="18" fillId="16" borderId="8" xfId="0" applyFont="1" applyFill="1" applyBorder="1" applyAlignment="1">
      <alignment horizontal="center" vertical="center" wrapText="1"/>
    </xf>
    <xf numFmtId="0" fontId="18" fillId="16" borderId="8" xfId="0" applyFont="1" applyFill="1" applyBorder="1" applyAlignment="1">
      <alignment vertical="center"/>
    </xf>
    <xf numFmtId="0" fontId="45" fillId="16" borderId="8" xfId="0" applyFont="1" applyFill="1" applyBorder="1" applyAlignment="1">
      <alignment vertical="center" wrapText="1"/>
    </xf>
    <xf numFmtId="0" fontId="29" fillId="16" borderId="8" xfId="0" applyFont="1" applyFill="1" applyBorder="1" applyAlignment="1">
      <alignment horizontal="center" vertical="center"/>
    </xf>
    <xf numFmtId="0" fontId="2" fillId="16" borderId="9" xfId="1" applyFill="1" applyBorder="1" applyAlignment="1">
      <alignment vertical="center"/>
    </xf>
    <xf numFmtId="0" fontId="76" fillId="7" borderId="12" xfId="0" applyFont="1" applyFill="1" applyBorder="1" applyAlignment="1">
      <alignment vertical="center"/>
    </xf>
    <xf numFmtId="0" fontId="46" fillId="7" borderId="13" xfId="0" applyFont="1" applyFill="1" applyBorder="1" applyAlignment="1">
      <alignment vertical="center"/>
    </xf>
    <xf numFmtId="0" fontId="9" fillId="7" borderId="13" xfId="0" applyFont="1" applyFill="1" applyBorder="1" applyAlignment="1">
      <alignment vertical="center" wrapText="1"/>
    </xf>
    <xf numFmtId="0" fontId="18" fillId="7" borderId="13" xfId="0" applyFont="1" applyFill="1" applyBorder="1" applyAlignment="1">
      <alignment horizontal="center" vertical="center" wrapText="1"/>
    </xf>
    <xf numFmtId="0" fontId="45" fillId="7" borderId="13" xfId="0" applyFont="1" applyFill="1" applyBorder="1" applyAlignment="1">
      <alignment vertical="center" wrapText="1"/>
    </xf>
    <xf numFmtId="0" fontId="29" fillId="7" borderId="13" xfId="0" applyFont="1" applyFill="1" applyBorder="1" applyAlignment="1">
      <alignment horizontal="center" vertical="center"/>
    </xf>
    <xf numFmtId="0" fontId="2" fillId="7" borderId="14" xfId="1" applyFill="1" applyBorder="1" applyAlignment="1">
      <alignment vertical="center"/>
    </xf>
    <xf numFmtId="0" fontId="29" fillId="7" borderId="12" xfId="0" applyFont="1" applyFill="1" applyBorder="1" applyAlignment="1">
      <alignment vertical="center"/>
    </xf>
    <xf numFmtId="0" fontId="76" fillId="7" borderId="23" xfId="0" applyFont="1" applyFill="1" applyBorder="1" applyAlignment="1">
      <alignment vertical="center"/>
    </xf>
    <xf numFmtId="0" fontId="77" fillId="0" borderId="0" xfId="0" applyFont="1" applyAlignment="1">
      <alignment wrapText="1"/>
    </xf>
    <xf numFmtId="0" fontId="2" fillId="10" borderId="0" xfId="1" applyFill="1"/>
    <xf numFmtId="0" fontId="7" fillId="0" borderId="0" xfId="0" applyFont="1" applyAlignment="1">
      <alignment horizontal="left"/>
    </xf>
    <xf numFmtId="0" fontId="0" fillId="4" borderId="0" xfId="0" applyFill="1" applyAlignment="1">
      <alignment horizontal="left"/>
    </xf>
    <xf numFmtId="0" fontId="0" fillId="5" borderId="0" xfId="0" applyFill="1" applyAlignment="1">
      <alignment horizontal="left"/>
    </xf>
    <xf numFmtId="0" fontId="0" fillId="6" borderId="0" xfId="0" applyFill="1" applyAlignment="1">
      <alignment horizontal="left"/>
    </xf>
    <xf numFmtId="0" fontId="10" fillId="0" borderId="0" xfId="0" applyFont="1" applyAlignment="1">
      <alignment horizontal="left"/>
    </xf>
    <xf numFmtId="0" fontId="7" fillId="7" borderId="3" xfId="0" applyFont="1" applyFill="1" applyBorder="1" applyAlignment="1">
      <alignment horizontal="left"/>
    </xf>
    <xf numFmtId="0" fontId="0" fillId="7" borderId="4" xfId="0" applyFill="1" applyBorder="1" applyAlignment="1">
      <alignment horizontal="left"/>
    </xf>
    <xf numFmtId="0" fontId="20" fillId="0" borderId="0" xfId="0" applyFont="1" applyAlignment="1">
      <alignment vertical="center" wrapText="1"/>
    </xf>
    <xf numFmtId="44" fontId="0" fillId="0" borderId="0" xfId="2" applyFont="1"/>
    <xf numFmtId="1" fontId="0" fillId="0" borderId="0" xfId="0" applyNumberFormat="1" applyAlignment="1">
      <alignment horizontal="center"/>
    </xf>
    <xf numFmtId="0" fontId="2" fillId="0" borderId="0" xfId="1" applyFill="1"/>
    <xf numFmtId="0" fontId="15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2" fillId="0" borderId="0" xfId="1" applyFill="1" applyAlignment="1">
      <alignment horizontal="center"/>
    </xf>
    <xf numFmtId="0" fontId="80" fillId="2" borderId="0" xfId="0" applyFont="1" applyFill="1" applyAlignment="1">
      <alignment horizontal="left"/>
    </xf>
    <xf numFmtId="18" fontId="0" fillId="0" borderId="0" xfId="0" applyNumberFormat="1"/>
    <xf numFmtId="14" fontId="7" fillId="0" borderId="0" xfId="0" applyNumberFormat="1" applyFont="1"/>
    <xf numFmtId="0" fontId="73" fillId="2" borderId="0" xfId="0" applyFont="1" applyFill="1"/>
    <xf numFmtId="0" fontId="18" fillId="2" borderId="0" xfId="0" applyFont="1" applyFill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46" fillId="0" borderId="0" xfId="0" applyFont="1" applyAlignment="1">
      <alignment vertical="center" wrapText="1"/>
    </xf>
    <xf numFmtId="0" fontId="29" fillId="2" borderId="11" xfId="0" applyFont="1" applyFill="1" applyBorder="1" applyAlignment="1">
      <alignment vertical="center" wrapText="1"/>
    </xf>
    <xf numFmtId="0" fontId="18" fillId="2" borderId="11" xfId="0" applyFont="1" applyFill="1" applyBorder="1" applyAlignment="1">
      <alignment vertical="center"/>
    </xf>
    <xf numFmtId="0" fontId="18" fillId="2" borderId="0" xfId="0" applyFont="1" applyFill="1" applyAlignment="1">
      <alignment vertical="center" wrapText="1"/>
    </xf>
    <xf numFmtId="0" fontId="9" fillId="2" borderId="21" xfId="0" applyFont="1" applyFill="1" applyBorder="1" applyAlignment="1">
      <alignment vertical="center" wrapText="1"/>
    </xf>
    <xf numFmtId="0" fontId="76" fillId="2" borderId="12" xfId="0" applyFont="1" applyFill="1" applyBorder="1" applyAlignment="1">
      <alignment vertical="center"/>
    </xf>
    <xf numFmtId="0" fontId="76" fillId="2" borderId="13" xfId="0" applyFont="1" applyFill="1" applyBorder="1" applyAlignment="1">
      <alignment vertical="center"/>
    </xf>
    <xf numFmtId="0" fontId="14" fillId="2" borderId="13" xfId="0" applyFont="1" applyFill="1" applyBorder="1" applyAlignment="1">
      <alignment vertical="center"/>
    </xf>
    <xf numFmtId="0" fontId="18" fillId="2" borderId="13" xfId="0" applyFont="1" applyFill="1" applyBorder="1" applyAlignment="1">
      <alignment horizontal="left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vertical="center" wrapText="1"/>
    </xf>
    <xf numFmtId="0" fontId="45" fillId="2" borderId="13" xfId="0" applyFont="1" applyFill="1" applyBorder="1" applyAlignment="1">
      <alignment vertical="center" wrapText="1"/>
    </xf>
    <xf numFmtId="0" fontId="29" fillId="2" borderId="13" xfId="0" applyFont="1" applyFill="1" applyBorder="1" applyAlignment="1">
      <alignment horizontal="center" vertical="center"/>
    </xf>
    <xf numFmtId="0" fontId="2" fillId="2" borderId="14" xfId="1" applyFill="1" applyBorder="1" applyAlignment="1">
      <alignment vertical="center"/>
    </xf>
    <xf numFmtId="0" fontId="29" fillId="2" borderId="0" xfId="0" applyFont="1" applyFill="1" applyAlignment="1">
      <alignment vertical="center"/>
    </xf>
    <xf numFmtId="0" fontId="29" fillId="2" borderId="0" xfId="0" applyFont="1" applyFill="1"/>
    <xf numFmtId="0" fontId="46" fillId="2" borderId="13" xfId="0" applyFont="1" applyFill="1" applyBorder="1" applyAlignment="1">
      <alignment vertical="center"/>
    </xf>
    <xf numFmtId="0" fontId="9" fillId="2" borderId="24" xfId="0" applyFont="1" applyFill="1" applyBorder="1" applyAlignment="1">
      <alignment vertical="center" wrapText="1"/>
    </xf>
    <xf numFmtId="0" fontId="14" fillId="2" borderId="24" xfId="0" applyFont="1" applyFill="1" applyBorder="1" applyAlignment="1">
      <alignment vertical="center"/>
    </xf>
    <xf numFmtId="0" fontId="18" fillId="2" borderId="24" xfId="0" applyFont="1" applyFill="1" applyBorder="1" applyAlignment="1">
      <alignment horizontal="left" vertical="center" wrapText="1"/>
    </xf>
    <xf numFmtId="0" fontId="18" fillId="2" borderId="24" xfId="0" applyFont="1" applyFill="1" applyBorder="1" applyAlignment="1">
      <alignment horizontal="center" vertical="center" wrapText="1"/>
    </xf>
    <xf numFmtId="0" fontId="18" fillId="2" borderId="24" xfId="0" applyFont="1" applyFill="1" applyBorder="1" applyAlignment="1">
      <alignment vertical="center"/>
    </xf>
    <xf numFmtId="0" fontId="18" fillId="2" borderId="24" xfId="0" applyFont="1" applyFill="1" applyBorder="1" applyAlignment="1">
      <alignment vertical="center" wrapText="1"/>
    </xf>
    <xf numFmtId="0" fontId="45" fillId="2" borderId="24" xfId="0" applyFont="1" applyFill="1" applyBorder="1" applyAlignment="1">
      <alignment vertical="center" wrapText="1"/>
    </xf>
    <xf numFmtId="0" fontId="29" fillId="2" borderId="24" xfId="0" applyFont="1" applyFill="1" applyBorder="1" applyAlignment="1">
      <alignment horizontal="center" vertical="center"/>
    </xf>
    <xf numFmtId="0" fontId="2" fillId="2" borderId="24" xfId="1" applyFill="1" applyBorder="1" applyAlignment="1">
      <alignment wrapText="1"/>
    </xf>
    <xf numFmtId="0" fontId="46" fillId="2" borderId="24" xfId="0" applyFont="1" applyFill="1" applyBorder="1" applyAlignment="1">
      <alignment vertical="center"/>
    </xf>
    <xf numFmtId="0" fontId="2" fillId="0" borderId="0" xfId="1" applyAlignment="1">
      <alignment horizontal="left" vertical="center"/>
    </xf>
    <xf numFmtId="0" fontId="2" fillId="0" borderId="0" xfId="1" applyAlignment="1">
      <alignment wrapText="1"/>
    </xf>
    <xf numFmtId="0" fontId="46" fillId="7" borderId="0" xfId="0" applyFont="1" applyFill="1" applyAlignment="1">
      <alignment vertical="center" wrapText="1"/>
    </xf>
    <xf numFmtId="14" fontId="18" fillId="7" borderId="0" xfId="0" applyNumberFormat="1" applyFont="1" applyFill="1" applyAlignment="1">
      <alignment vertical="center"/>
    </xf>
    <xf numFmtId="0" fontId="29" fillId="7" borderId="0" xfId="0" applyFont="1" applyFill="1" applyAlignment="1">
      <alignment horizontal="center" vertical="center"/>
    </xf>
    <xf numFmtId="0" fontId="29" fillId="7" borderId="11" xfId="0" applyFont="1" applyFill="1" applyBorder="1" applyAlignment="1">
      <alignment vertical="center" wrapText="1"/>
    </xf>
    <xf numFmtId="0" fontId="78" fillId="2" borderId="0" xfId="0" applyFont="1" applyFill="1" applyAlignment="1">
      <alignment horizontal="center" vertical="center"/>
    </xf>
    <xf numFmtId="0" fontId="82" fillId="0" borderId="0" xfId="1" applyFont="1"/>
    <xf numFmtId="0" fontId="82" fillId="0" borderId="0" xfId="1" applyFont="1" applyAlignment="1">
      <alignment horizontal="center" vertical="center"/>
    </xf>
    <xf numFmtId="0" fontId="83" fillId="0" borderId="0" xfId="1" applyFont="1" applyAlignment="1">
      <alignment horizontal="center" vertical="center"/>
    </xf>
    <xf numFmtId="14" fontId="0" fillId="0" borderId="0" xfId="0" applyNumberFormat="1" applyAlignment="1">
      <alignment horizontal="center"/>
    </xf>
    <xf numFmtId="0" fontId="2" fillId="2" borderId="0" xfId="1" applyFill="1"/>
    <xf numFmtId="0" fontId="18" fillId="0" borderId="0" xfId="1" applyFont="1" applyBorder="1" applyAlignment="1">
      <alignment vertical="center" wrapText="1"/>
    </xf>
    <xf numFmtId="0" fontId="18" fillId="7" borderId="0" xfId="1" applyFont="1" applyFill="1" applyBorder="1" applyAlignment="1">
      <alignment vertical="center" wrapText="1"/>
    </xf>
    <xf numFmtId="0" fontId="84" fillId="0" borderId="0" xfId="0" applyFont="1"/>
    <xf numFmtId="0" fontId="85" fillId="0" borderId="0" xfId="0" applyFont="1"/>
    <xf numFmtId="0" fontId="85" fillId="0" borderId="0" xfId="0" applyFont="1" applyAlignment="1">
      <alignment horizontal="center" vertical="center"/>
    </xf>
    <xf numFmtId="0" fontId="85" fillId="0" borderId="0" xfId="0" applyFont="1" applyAlignment="1">
      <alignment vertical="center" wrapText="1"/>
    </xf>
    <xf numFmtId="0" fontId="85" fillId="0" borderId="0" xfId="0" applyFont="1" applyAlignment="1">
      <alignment vertical="center"/>
    </xf>
    <xf numFmtId="16" fontId="85" fillId="0" borderId="0" xfId="0" applyNumberFormat="1" applyFont="1" applyAlignment="1">
      <alignment vertical="center" wrapText="1"/>
    </xf>
    <xf numFmtId="0" fontId="86" fillId="0" borderId="0" xfId="0" applyFont="1" applyAlignment="1">
      <alignment horizontal="center" vertical="center"/>
    </xf>
    <xf numFmtId="16" fontId="86" fillId="0" borderId="0" xfId="0" applyNumberFormat="1" applyFont="1" applyAlignment="1">
      <alignment horizontal="right" vertical="center" wrapText="1"/>
    </xf>
    <xf numFmtId="0" fontId="86" fillId="0" borderId="0" xfId="0" applyFont="1" applyAlignment="1">
      <alignment vertical="center" wrapText="1"/>
    </xf>
    <xf numFmtId="0" fontId="87" fillId="0" borderId="0" xfId="0" applyFont="1" applyAlignment="1">
      <alignment vertical="center" wrapText="1"/>
    </xf>
    <xf numFmtId="0" fontId="86" fillId="0" borderId="0" xfId="0" applyFont="1" applyAlignment="1">
      <alignment vertical="center"/>
    </xf>
    <xf numFmtId="0" fontId="88" fillId="0" borderId="0" xfId="0" applyFont="1"/>
    <xf numFmtId="0" fontId="89" fillId="0" borderId="0" xfId="0" applyFont="1" applyAlignment="1">
      <alignment horizontal="center" vertical="center"/>
    </xf>
    <xf numFmtId="16" fontId="86" fillId="0" borderId="0" xfId="0" applyNumberFormat="1" applyFont="1" applyAlignment="1">
      <alignment vertical="center" wrapText="1"/>
    </xf>
    <xf numFmtId="0" fontId="88" fillId="0" borderId="0" xfId="0" applyFont="1" applyAlignment="1">
      <alignment horizontal="center" vertical="center"/>
    </xf>
    <xf numFmtId="16" fontId="89" fillId="0" borderId="0" xfId="0" applyNumberFormat="1" applyFont="1" applyAlignment="1">
      <alignment vertical="center" wrapText="1"/>
    </xf>
    <xf numFmtId="0" fontId="89" fillId="0" borderId="0" xfId="0" applyFont="1" applyAlignment="1">
      <alignment vertical="center" wrapText="1"/>
    </xf>
    <xf numFmtId="0" fontId="89" fillId="0" borderId="0" xfId="0" applyFont="1" applyAlignment="1">
      <alignment vertical="center"/>
    </xf>
    <xf numFmtId="0" fontId="92" fillId="0" borderId="0" xfId="0" applyFont="1"/>
    <xf numFmtId="0" fontId="86" fillId="0" borderId="0" xfId="0" applyFont="1" applyAlignment="1">
      <alignment horizontal="center" vertical="center" wrapText="1"/>
    </xf>
    <xf numFmtId="0" fontId="86" fillId="0" borderId="0" xfId="0" applyFont="1"/>
    <xf numFmtId="0" fontId="86" fillId="10" borderId="0" xfId="0" applyFont="1" applyFill="1" applyAlignment="1">
      <alignment vertical="center" wrapText="1"/>
    </xf>
    <xf numFmtId="0" fontId="86" fillId="10" borderId="0" xfId="0" applyFont="1" applyFill="1" applyAlignment="1">
      <alignment vertical="center"/>
    </xf>
    <xf numFmtId="16" fontId="89" fillId="2" borderId="0" xfId="0" applyNumberFormat="1" applyFont="1" applyFill="1" applyAlignment="1">
      <alignment vertical="center" wrapText="1"/>
    </xf>
    <xf numFmtId="0" fontId="88" fillId="0" borderId="0" xfId="0" applyFont="1" applyAlignment="1">
      <alignment vertical="center" wrapText="1"/>
    </xf>
    <xf numFmtId="0" fontId="85" fillId="2" borderId="0" xfId="0" applyFont="1" applyFill="1"/>
    <xf numFmtId="0" fontId="86" fillId="2" borderId="0" xfId="0" applyFont="1" applyFill="1" applyAlignment="1">
      <alignment horizontal="center" vertical="center"/>
    </xf>
    <xf numFmtId="16" fontId="86" fillId="2" borderId="0" xfId="0" applyNumberFormat="1" applyFont="1" applyFill="1" applyAlignment="1">
      <alignment vertical="center" wrapText="1"/>
    </xf>
    <xf numFmtId="0" fontId="86" fillId="2" borderId="0" xfId="0" applyFont="1" applyFill="1" applyAlignment="1">
      <alignment vertical="center" wrapText="1"/>
    </xf>
    <xf numFmtId="0" fontId="86" fillId="2" borderId="0" xfId="0" applyFont="1" applyFill="1" applyAlignment="1">
      <alignment vertical="center"/>
    </xf>
    <xf numFmtId="0" fontId="87" fillId="0" borderId="0" xfId="0" applyFont="1" applyAlignment="1">
      <alignment vertical="center"/>
    </xf>
    <xf numFmtId="0" fontId="89" fillId="0" borderId="0" xfId="0" applyFont="1"/>
    <xf numFmtId="0" fontId="90" fillId="0" borderId="0" xfId="0" applyFont="1" applyAlignment="1">
      <alignment vertical="center"/>
    </xf>
    <xf numFmtId="0" fontId="96" fillId="2" borderId="0" xfId="0" applyFont="1" applyFill="1" applyAlignment="1">
      <alignment vertical="center" wrapText="1"/>
    </xf>
    <xf numFmtId="0" fontId="90" fillId="0" borderId="0" xfId="0" applyFont="1" applyAlignment="1">
      <alignment horizontal="center" vertical="center"/>
    </xf>
    <xf numFmtId="0" fontId="89" fillId="0" borderId="0" xfId="0" applyFont="1" applyAlignment="1">
      <alignment horizontal="center" vertical="center" wrapText="1"/>
    </xf>
    <xf numFmtId="0" fontId="90" fillId="17" borderId="0" xfId="0" applyFont="1" applyFill="1" applyAlignment="1">
      <alignment horizontal="center" vertical="center"/>
    </xf>
    <xf numFmtId="16" fontId="86" fillId="17" borderId="0" xfId="0" applyNumberFormat="1" applyFont="1" applyFill="1" applyAlignment="1">
      <alignment vertical="center" wrapText="1"/>
    </xf>
    <xf numFmtId="0" fontId="86" fillId="17" borderId="0" xfId="0" applyFont="1" applyFill="1" applyAlignment="1">
      <alignment vertical="center" wrapText="1"/>
    </xf>
    <xf numFmtId="0" fontId="86" fillId="17" borderId="0" xfId="0" applyFont="1" applyFill="1" applyAlignment="1">
      <alignment vertical="center"/>
    </xf>
    <xf numFmtId="14" fontId="89" fillId="0" borderId="0" xfId="0" applyNumberFormat="1" applyFont="1" applyAlignment="1">
      <alignment horizontal="center" vertical="center"/>
    </xf>
    <xf numFmtId="0" fontId="97" fillId="10" borderId="0" xfId="0" applyFont="1" applyFill="1" applyAlignment="1">
      <alignment horizontal="center" vertical="center"/>
    </xf>
    <xf numFmtId="0" fontId="97" fillId="10" borderId="0" xfId="0" applyFont="1" applyFill="1" applyAlignment="1">
      <alignment horizontal="center" vertical="center" wrapText="1"/>
    </xf>
    <xf numFmtId="14" fontId="88" fillId="0" borderId="0" xfId="0" applyNumberFormat="1" applyFont="1" applyAlignment="1">
      <alignment horizontal="center" vertical="center"/>
    </xf>
    <xf numFmtId="0" fontId="38" fillId="0" borderId="0" xfId="0" applyFont="1"/>
    <xf numFmtId="0" fontId="78" fillId="0" borderId="0" xfId="0" applyFont="1"/>
    <xf numFmtId="0" fontId="29" fillId="0" borderId="8" xfId="0" applyFont="1" applyBorder="1" applyAlignment="1">
      <alignment horizontal="center" vertical="center" wrapText="1"/>
    </xf>
    <xf numFmtId="0" fontId="29" fillId="13" borderId="13" xfId="0" applyFont="1" applyFill="1" applyBorder="1" applyAlignment="1">
      <alignment horizontal="center" vertical="center" wrapText="1"/>
    </xf>
    <xf numFmtId="0" fontId="9" fillId="13" borderId="0" xfId="1" applyFont="1" applyFill="1" applyBorder="1" applyAlignment="1">
      <alignment horizontal="center" vertical="center" wrapText="1"/>
    </xf>
    <xf numFmtId="0" fontId="18" fillId="13" borderId="0" xfId="0" applyFont="1" applyFill="1" applyAlignment="1">
      <alignment horizontal="center" vertical="center" wrapText="1"/>
    </xf>
    <xf numFmtId="0" fontId="3" fillId="7" borderId="8" xfId="1" applyFont="1" applyFill="1" applyBorder="1" applyAlignment="1">
      <alignment vertical="center"/>
    </xf>
    <xf numFmtId="0" fontId="4" fillId="7" borderId="8" xfId="1" applyFont="1" applyFill="1" applyBorder="1" applyAlignment="1">
      <alignment vertical="center"/>
    </xf>
    <xf numFmtId="0" fontId="98" fillId="2" borderId="13" xfId="0" applyFont="1" applyFill="1" applyBorder="1" applyAlignment="1">
      <alignment vertical="center" wrapText="1"/>
    </xf>
    <xf numFmtId="0" fontId="2" fillId="2" borderId="24" xfId="1" applyFill="1" applyBorder="1" applyAlignment="1">
      <alignment vertical="center"/>
    </xf>
    <xf numFmtId="0" fontId="0" fillId="0" borderId="0" xfId="0" applyAlignment="1">
      <alignment horizontal="left" wrapText="1"/>
    </xf>
    <xf numFmtId="0" fontId="99" fillId="0" borderId="0" xfId="0" applyFont="1"/>
    <xf numFmtId="0" fontId="47" fillId="0" borderId="0" xfId="0" applyFont="1"/>
    <xf numFmtId="0" fontId="48" fillId="0" borderId="0" xfId="1" applyFont="1"/>
    <xf numFmtId="0" fontId="100" fillId="0" borderId="0" xfId="0" applyFont="1" applyAlignment="1">
      <alignment vertical="center" wrapText="1"/>
    </xf>
    <xf numFmtId="0" fontId="51" fillId="0" borderId="0" xfId="0" applyFont="1" applyAlignment="1">
      <alignment horizontal="left" vertical="center" wrapText="1"/>
    </xf>
    <xf numFmtId="0" fontId="21" fillId="2" borderId="0" xfId="0" applyFont="1" applyFill="1" applyAlignment="1">
      <alignment vertical="center" wrapText="1"/>
    </xf>
    <xf numFmtId="0" fontId="2" fillId="3" borderId="0" xfId="1" applyFill="1" applyBorder="1" applyAlignment="1"/>
    <xf numFmtId="0" fontId="81" fillId="2" borderId="0" xfId="0" applyFont="1" applyFill="1" applyAlignment="1">
      <alignment horizontal="center"/>
    </xf>
    <xf numFmtId="0" fontId="34" fillId="2" borderId="0" xfId="0" applyFont="1" applyFill="1" applyAlignment="1">
      <alignment horizontal="center" vertical="center"/>
    </xf>
    <xf numFmtId="0" fontId="28" fillId="0" borderId="0" xfId="0" applyFont="1" applyAlignment="1">
      <alignment horizontal="center"/>
    </xf>
    <xf numFmtId="0" fontId="12" fillId="3" borderId="0" xfId="0" applyFont="1" applyFill="1" applyAlignment="1"/>
  </cellXfs>
  <cellStyles count="3">
    <cellStyle name="Currency" xfId="2" builtinId="4"/>
    <cellStyle name="Hyperlink" xfId="1" builtinId="8"/>
    <cellStyle name="Normal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561975</xdr:colOff>
      <xdr:row>16</xdr:row>
      <xdr:rowOff>47625</xdr:rowOff>
    </xdr:from>
    <xdr:to>
      <xdr:col>25</xdr:col>
      <xdr:colOff>15755</xdr:colOff>
      <xdr:row>43</xdr:row>
      <xdr:rowOff>95249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A029017-CF3D-B9E4-8F5F-6B79A4219E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91775" y="1571625"/>
          <a:ext cx="7378580" cy="51911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k.smalley@rayonier.com" TargetMode="External"/><Relationship Id="rId13" Type="http://schemas.openxmlformats.org/officeDocument/2006/relationships/hyperlink" Target="mailto:wcboyd518@gmail.com" TargetMode="External"/><Relationship Id="rId3" Type="http://schemas.openxmlformats.org/officeDocument/2006/relationships/hyperlink" Target="mailto:tyler@greencrow.com" TargetMode="External"/><Relationship Id="rId7" Type="http://schemas.openxmlformats.org/officeDocument/2006/relationships/hyperlink" Target="mailto:skrum@portblakely.com" TargetMode="External"/><Relationship Id="rId12" Type="http://schemas.openxmlformats.org/officeDocument/2006/relationships/hyperlink" Target="mailto:rbass@manulife.com" TargetMode="External"/><Relationship Id="rId2" Type="http://schemas.openxmlformats.org/officeDocument/2006/relationships/hyperlink" Target="mailto:greg.corbin@greendiamond.com" TargetMode="External"/><Relationship Id="rId1" Type="http://schemas.openxmlformats.org/officeDocument/2006/relationships/hyperlink" Target="mailto:ryan.casey@mail.house.gov" TargetMode="External"/><Relationship Id="rId6" Type="http://schemas.openxmlformats.org/officeDocument/2006/relationships/hyperlink" Target="mailto:tlang@vaagenbros.com" TargetMode="External"/><Relationship Id="rId11" Type="http://schemas.openxmlformats.org/officeDocument/2006/relationships/hyperlink" Target="mailto:Cameron.purvis@salm-schulenburg.com" TargetMode="External"/><Relationship Id="rId5" Type="http://schemas.openxmlformats.org/officeDocument/2006/relationships/hyperlink" Target="mailto:kendra@hamahamaoysters.com" TargetMode="External"/><Relationship Id="rId10" Type="http://schemas.openxmlformats.org/officeDocument/2006/relationships/hyperlink" Target="mailto:cecilia@pacificpub.com" TargetMode="External"/><Relationship Id="rId4" Type="http://schemas.openxmlformats.org/officeDocument/2006/relationships/hyperlink" Target="mailto:jdryden1@gmail.com" TargetMode="External"/><Relationship Id="rId9" Type="http://schemas.openxmlformats.org/officeDocument/2006/relationships/hyperlink" Target="mailto:rpine@opineco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mailto:anthonyh@lummi-nsn.gov" TargetMode="External"/><Relationship Id="rId21" Type="http://schemas.openxmlformats.org/officeDocument/2006/relationships/hyperlink" Target="mailto:mauren.wa@gmail.com" TargetMode="External"/><Relationship Id="rId42" Type="http://schemas.openxmlformats.org/officeDocument/2006/relationships/hyperlink" Target="mailto:qswanson@shoalwaterbay-nsn.gov" TargetMode="External"/><Relationship Id="rId47" Type="http://schemas.openxmlformats.org/officeDocument/2006/relationships/hyperlink" Target="mailto:Zev.moses@mail.house.gov" TargetMode="External"/><Relationship Id="rId63" Type="http://schemas.openxmlformats.org/officeDocument/2006/relationships/hyperlink" Target="mailto:davidnew856@gmail.com" TargetMode="External"/><Relationship Id="rId68" Type="http://schemas.openxmlformats.org/officeDocument/2006/relationships/hyperlink" Target="mailto:assembly@ruralstrategies.org" TargetMode="External"/><Relationship Id="rId84" Type="http://schemas.openxmlformats.org/officeDocument/2006/relationships/hyperlink" Target="mailto:bmendell@forisk.com" TargetMode="External"/><Relationship Id="rId89" Type="http://schemas.openxmlformats.org/officeDocument/2006/relationships/hyperlink" Target="mailto:slanina@uw.edu" TargetMode="External"/><Relationship Id="rId16" Type="http://schemas.openxmlformats.org/officeDocument/2006/relationships/hyperlink" Target="mailto:bdisney@wptimber.com" TargetMode="External"/><Relationship Id="rId11" Type="http://schemas.openxmlformats.org/officeDocument/2006/relationships/hyperlink" Target="mailto:trgobin@tulaliptribes-nsn.gov" TargetMode="External"/><Relationship Id="rId32" Type="http://schemas.openxmlformats.org/officeDocument/2006/relationships/hyperlink" Target="mailto:Guy.Capoeman@quinault.org" TargetMode="External"/><Relationship Id="rId37" Type="http://schemas.openxmlformats.org/officeDocument/2006/relationships/hyperlink" Target="mailto:kpeters@squaxin.us" TargetMode="External"/><Relationship Id="rId53" Type="http://schemas.openxmlformats.org/officeDocument/2006/relationships/hyperlink" Target="mailto:mrlentz74@gmail.com" TargetMode="External"/><Relationship Id="rId58" Type="http://schemas.openxmlformats.org/officeDocument/2006/relationships/hyperlink" Target="mailto:dplentz@comcast.net" TargetMode="External"/><Relationship Id="rId74" Type="http://schemas.openxmlformats.org/officeDocument/2006/relationships/hyperlink" Target="mailto:john@spiritborne.com" TargetMode="External"/><Relationship Id="rId79" Type="http://schemas.openxmlformats.org/officeDocument/2006/relationships/hyperlink" Target="mailto:aidan.torp@tvw.org" TargetMode="External"/><Relationship Id="rId5" Type="http://schemas.openxmlformats.org/officeDocument/2006/relationships/hyperlink" Target="mailto:cstanley@heartwood-consulting.com" TargetMode="External"/><Relationship Id="rId90" Type="http://schemas.openxmlformats.org/officeDocument/2006/relationships/hyperlink" Target="mailto:jweigel@portblakely.com" TargetMode="External"/><Relationship Id="rId22" Type="http://schemas.openxmlformats.org/officeDocument/2006/relationships/hyperlink" Target="mailto:GEBBFARM@GEBBERSFARMS.COM" TargetMode="External"/><Relationship Id="rId27" Type="http://schemas.openxmlformats.org/officeDocument/2006/relationships/hyperlink" Target="mailto:timothy.greene@makah.com" TargetMode="External"/><Relationship Id="rId43" Type="http://schemas.openxmlformats.org/officeDocument/2006/relationships/hyperlink" Target="mailto:grega@spokanetribe.com" TargetMode="External"/><Relationship Id="rId48" Type="http://schemas.openxmlformats.org/officeDocument/2006/relationships/hyperlink" Target="mailto:alexa.brenner@mail.house.gov" TargetMode="External"/><Relationship Id="rId64" Type="http://schemas.openxmlformats.org/officeDocument/2006/relationships/hyperlink" Target="mailto:cody.desautel@colvilletribes.com" TargetMode="External"/><Relationship Id="rId69" Type="http://schemas.openxmlformats.org/officeDocument/2006/relationships/hyperlink" Target="mailto:hlegard@uw.edu" TargetMode="External"/><Relationship Id="rId8" Type="http://schemas.openxmlformats.org/officeDocument/2006/relationships/hyperlink" Target="mailto:agoodman@manulife.com" TargetMode="External"/><Relationship Id="rId51" Type="http://schemas.openxmlformats.org/officeDocument/2006/relationships/hyperlink" Target="mailto:tomagens@packagingcorp.com" TargetMode="External"/><Relationship Id="rId72" Type="http://schemas.openxmlformats.org/officeDocument/2006/relationships/hyperlink" Target="mailto:kyle.gitchell@commerce.wa.gov" TargetMode="External"/><Relationship Id="rId80" Type="http://schemas.openxmlformats.org/officeDocument/2006/relationships/hyperlink" Target="mailto:jeffp@tvw.org" TargetMode="External"/><Relationship Id="rId85" Type="http://schemas.openxmlformats.org/officeDocument/2006/relationships/hyperlink" Target="mailto:mattjs@uw.edu" TargetMode="External"/><Relationship Id="rId93" Type="http://schemas.openxmlformats.org/officeDocument/2006/relationships/printerSettings" Target="../printerSettings/printerSettings2.bin"/><Relationship Id="rId3" Type="http://schemas.openxmlformats.org/officeDocument/2006/relationships/hyperlink" Target="mailto:george.geissler@dnr.wa.gov" TargetMode="External"/><Relationship Id="rId12" Type="http://schemas.openxmlformats.org/officeDocument/2006/relationships/hyperlink" Target="mailto:sedwards@swinomish.nsn.us" TargetMode="External"/><Relationship Id="rId17" Type="http://schemas.openxmlformats.org/officeDocument/2006/relationships/hyperlink" Target="mailto:lselzer@conservationfund.org" TargetMode="External"/><Relationship Id="rId25" Type="http://schemas.openxmlformats.org/officeDocument/2006/relationships/hyperlink" Target="mailto:frances.charles@elwha.org" TargetMode="External"/><Relationship Id="rId33" Type="http://schemas.openxmlformats.org/officeDocument/2006/relationships/hyperlink" Target="mailto:tomwooten@samishtribe.nsn.us" TargetMode="External"/><Relationship Id="rId38" Type="http://schemas.openxmlformats.org/officeDocument/2006/relationships/hyperlink" Target="mailto:ewhite@stillaguamish.com" TargetMode="External"/><Relationship Id="rId46" Type="http://schemas.openxmlformats.org/officeDocument/2006/relationships/hyperlink" Target="mailto:jessica.carter@mail.house.gov" TargetMode="External"/><Relationship Id="rId59" Type="http://schemas.openxmlformats.org/officeDocument/2006/relationships/hyperlink" Target="mailto:ehernandez@manulife.com" TargetMode="External"/><Relationship Id="rId67" Type="http://schemas.openxmlformats.org/officeDocument/2006/relationships/hyperlink" Target="mailto:ted@centerforsi.org" TargetMode="External"/><Relationship Id="rId20" Type="http://schemas.openxmlformats.org/officeDocument/2006/relationships/hyperlink" Target="mailto:chiltonlogging@aol.com" TargetMode="External"/><Relationship Id="rId41" Type="http://schemas.openxmlformats.org/officeDocument/2006/relationships/hyperlink" Target="mailto:Darlene.Hollum@hohtribe-nsn.org" TargetMode="External"/><Relationship Id="rId54" Type="http://schemas.openxmlformats.org/officeDocument/2006/relationships/hyperlink" Target="mailto:klentz74@msn.com" TargetMode="External"/><Relationship Id="rId62" Type="http://schemas.openxmlformats.org/officeDocument/2006/relationships/hyperlink" Target="mailto:scott.brummer@lewiscountywa.gov" TargetMode="External"/><Relationship Id="rId70" Type="http://schemas.openxmlformats.org/officeDocument/2006/relationships/hyperlink" Target="mailto:max@votebraun.com" TargetMode="External"/><Relationship Id="rId75" Type="http://schemas.openxmlformats.org/officeDocument/2006/relationships/hyperlink" Target="mailto:david@dcbmedia.net" TargetMode="External"/><Relationship Id="rId83" Type="http://schemas.openxmlformats.org/officeDocument/2006/relationships/hyperlink" Target="mailto:benwj@uw.edu" TargetMode="External"/><Relationship Id="rId88" Type="http://schemas.openxmlformats.org/officeDocument/2006/relationships/hyperlink" Target="mailto:benpage@pacificdenkmann.com" TargetMode="External"/><Relationship Id="rId91" Type="http://schemas.openxmlformats.org/officeDocument/2006/relationships/hyperlink" Target="mailto:indro@uw.edu" TargetMode="External"/><Relationship Id="rId1" Type="http://schemas.openxmlformats.org/officeDocument/2006/relationships/hyperlink" Target="mailto:whitney.johnson@nuveennc.com" TargetMode="External"/><Relationship Id="rId6" Type="http://schemas.openxmlformats.org/officeDocument/2006/relationships/hyperlink" Target="mailto:ipjheide@gmail.com" TargetMode="External"/><Relationship Id="rId15" Type="http://schemas.openxmlformats.org/officeDocument/2006/relationships/hyperlink" Target="mailto:mbieker@wptimber.com" TargetMode="External"/><Relationship Id="rId23" Type="http://schemas.openxmlformats.org/officeDocument/2006/relationships/hyperlink" Target="mailto:jparker@nwifc.org" TargetMode="External"/><Relationship Id="rId28" Type="http://schemas.openxmlformats.org/officeDocument/2006/relationships/hyperlink" Target="mailto:jaison.elkins@muckleshoot.nsn.us" TargetMode="External"/><Relationship Id="rId36" Type="http://schemas.openxmlformats.org/officeDocument/2006/relationships/hyperlink" Target="mailto:bobde@snoqualmietribe.us" TargetMode="External"/><Relationship Id="rId49" Type="http://schemas.openxmlformats.org/officeDocument/2006/relationships/hyperlink" Target="mailto:ehinkes@nwresourcelaw.com" TargetMode="External"/><Relationship Id="rId57" Type="http://schemas.openxmlformats.org/officeDocument/2006/relationships/hyperlink" Target="mailto:Sara.Develle@mail.house.gov" TargetMode="External"/><Relationship Id="rId10" Type="http://schemas.openxmlformats.org/officeDocument/2006/relationships/hyperlink" Target="mailto:gerald_Lewis@yakama.com" TargetMode="External"/><Relationship Id="rId31" Type="http://schemas.openxmlformats.org/officeDocument/2006/relationships/hyperlink" Target="mailto:doug.woodruff@quileutenation.org" TargetMode="External"/><Relationship Id="rId44" Type="http://schemas.openxmlformats.org/officeDocument/2006/relationships/hyperlink" Target="mailto:sthomas@shoalwaterbay-nsn.gov" TargetMode="External"/><Relationship Id="rId52" Type="http://schemas.openxmlformats.org/officeDocument/2006/relationships/hyperlink" Target="mailto:mattdoumit@wfpa.org" TargetMode="External"/><Relationship Id="rId60" Type="http://schemas.openxmlformats.org/officeDocument/2006/relationships/hyperlink" Target="mailto:sheena.barfield.wilson@gmail.com" TargetMode="External"/><Relationship Id="rId65" Type="http://schemas.openxmlformats.org/officeDocument/2006/relationships/hyperlink" Target="mailto:jennifer_sherman@wsu.edu" TargetMode="External"/><Relationship Id="rId73" Type="http://schemas.openxmlformats.org/officeDocument/2006/relationships/hyperlink" Target="mailto:mmcdill@psu.edu" TargetMode="External"/><Relationship Id="rId78" Type="http://schemas.openxmlformats.org/officeDocument/2006/relationships/hyperlink" Target="mailto:lucky.anderson@gmail.com" TargetMode="External"/><Relationship Id="rId81" Type="http://schemas.openxmlformats.org/officeDocument/2006/relationships/hyperlink" Target="mailto:david@eeoverton.com" TargetMode="External"/><Relationship Id="rId86" Type="http://schemas.openxmlformats.org/officeDocument/2006/relationships/hyperlink" Target="mailto:sghafouri@amforsest.org" TargetMode="External"/><Relationship Id="rId4" Type="http://schemas.openxmlformats.org/officeDocument/2006/relationships/hyperlink" Target="mailto:kkurtz@pacificeducationinstitute.org" TargetMode="External"/><Relationship Id="rId9" Type="http://schemas.openxmlformats.org/officeDocument/2006/relationships/hyperlink" Target="mailto:marilyns@upperskagit.com" TargetMode="External"/><Relationship Id="rId13" Type="http://schemas.openxmlformats.org/officeDocument/2006/relationships/hyperlink" Target="mailto:lforsman@suquamish.nsn.us" TargetMode="External"/><Relationship Id="rId18" Type="http://schemas.openxmlformats.org/officeDocument/2006/relationships/hyperlink" Target="mailto:jeffpittsatf@gmail.com" TargetMode="External"/><Relationship Id="rId39" Type="http://schemas.openxmlformats.org/officeDocument/2006/relationships/hyperlink" Target="mailto:Jarred.Erickson.cbc@colvilletribes.com" TargetMode="External"/><Relationship Id="rId34" Type="http://schemas.openxmlformats.org/officeDocument/2006/relationships/hyperlink" Target="mailto:nmaltos@sauk-suiattle.com" TargetMode="External"/><Relationship Id="rId50" Type="http://schemas.openxmlformats.org/officeDocument/2006/relationships/hyperlink" Target="mailto:info@watreefarm.org" TargetMode="External"/><Relationship Id="rId55" Type="http://schemas.openxmlformats.org/officeDocument/2006/relationships/hyperlink" Target="mailto:jon@wstfa.org" TargetMode="External"/><Relationship Id="rId76" Type="http://schemas.openxmlformats.org/officeDocument/2006/relationships/hyperlink" Target="mailto:blee@merrillring.com" TargetMode="External"/><Relationship Id="rId7" Type="http://schemas.openxmlformats.org/officeDocument/2006/relationships/hyperlink" Target="mailto:gwaugh@portblakely.com" TargetMode="External"/><Relationship Id="rId71" Type="http://schemas.openxmlformats.org/officeDocument/2006/relationships/hyperlink" Target="mailto:bturner@spi-ind.com" TargetMode="External"/><Relationship Id="rId92" Type="http://schemas.openxmlformats.org/officeDocument/2006/relationships/hyperlink" Target="mailto:badrig@uw.edu" TargetMode="External"/><Relationship Id="rId2" Type="http://schemas.openxmlformats.org/officeDocument/2006/relationships/hyperlink" Target="mailto:janderson@vaagenbros.com" TargetMode="External"/><Relationship Id="rId29" Type="http://schemas.openxmlformats.org/officeDocument/2006/relationships/hyperlink" Target="mailto:rlaclair@nooksack-nsn.gov" TargetMode="External"/><Relationship Id="rId24" Type="http://schemas.openxmlformats.org/officeDocument/2006/relationships/hyperlink" Target="mailto:rallen@jamestowntribe.org" TargetMode="External"/><Relationship Id="rId40" Type="http://schemas.openxmlformats.org/officeDocument/2006/relationships/hyperlink" Target="mailto:INFO@JANICKIGENERAL.COM" TargetMode="External"/><Relationship Id="rId45" Type="http://schemas.openxmlformats.org/officeDocument/2006/relationships/hyperlink" Target="mailto:jami_burgess@cantwell.senate.gov" TargetMode="External"/><Relationship Id="rId66" Type="http://schemas.openxmlformats.org/officeDocument/2006/relationships/hyperlink" Target="mailto:srigdon@sustainablenorthwest.org" TargetMode="External"/><Relationship Id="rId87" Type="http://schemas.openxmlformats.org/officeDocument/2006/relationships/hyperlink" Target="mailto:zcarras@portblakely.com" TargetMode="External"/><Relationship Id="rId61" Type="http://schemas.openxmlformats.org/officeDocument/2006/relationships/hyperlink" Target="mailto:toths@uw.edu" TargetMode="External"/><Relationship Id="rId82" Type="http://schemas.openxmlformats.org/officeDocument/2006/relationships/hyperlink" Target="mailto:randy.johnson@clallamcountywa.gov" TargetMode="External"/><Relationship Id="rId19" Type="http://schemas.openxmlformats.org/officeDocument/2006/relationships/hyperlink" Target="mailto:joel@mankelumber.com" TargetMode="External"/><Relationship Id="rId14" Type="http://schemas.openxmlformats.org/officeDocument/2006/relationships/hyperlink" Target="mailto:rmiddleton@andersonmiddleton.com" TargetMode="External"/><Relationship Id="rId30" Type="http://schemas.openxmlformats.org/officeDocument/2006/relationships/hyperlink" Target="mailto:bill.sterud@puyalluptribe-nsn.gov" TargetMode="External"/><Relationship Id="rId35" Type="http://schemas.openxmlformats.org/officeDocument/2006/relationships/hyperlink" Target="mailto:gmiller@skokomish.org" TargetMode="External"/><Relationship Id="rId56" Type="http://schemas.openxmlformats.org/officeDocument/2006/relationships/hyperlink" Target="mailto:pjewell@wsac.org" TargetMode="External"/><Relationship Id="rId77" Type="http://schemas.openxmlformats.org/officeDocument/2006/relationships/hyperlink" Target="mailto:john@wildlogic.com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mailto:Tarra.Simmons@leg.wa.gov" TargetMode="External"/><Relationship Id="rId299" Type="http://schemas.openxmlformats.org/officeDocument/2006/relationships/hyperlink" Target="mailto:JIson@greendiamond.com" TargetMode="External"/><Relationship Id="rId21" Type="http://schemas.openxmlformats.org/officeDocument/2006/relationships/hyperlink" Target="mailto:annette.cleveland@leg.wa.gov" TargetMode="External"/><Relationship Id="rId63" Type="http://schemas.openxmlformats.org/officeDocument/2006/relationships/hyperlink" Target="mailto:shelley.kloba@leg.wa.gov" TargetMode="External"/><Relationship Id="rId159" Type="http://schemas.openxmlformats.org/officeDocument/2006/relationships/hyperlink" Target="mailto:dennis.dart@afmforest.com%3E" TargetMode="External"/><Relationship Id="rId324" Type="http://schemas.openxmlformats.org/officeDocument/2006/relationships/hyperlink" Target="mailto:2catstimber@gmail.com" TargetMode="External"/><Relationship Id="rId366" Type="http://schemas.openxmlformats.org/officeDocument/2006/relationships/hyperlink" Target="mailto:kristen.karabensh@greendiamond.com" TargetMode="External"/><Relationship Id="rId170" Type="http://schemas.openxmlformats.org/officeDocument/2006/relationships/hyperlink" Target="mailto:eoneil@wafarmforestry.com%3E" TargetMode="External"/><Relationship Id="rId226" Type="http://schemas.openxmlformats.org/officeDocument/2006/relationships/hyperlink" Target="mailto:bdoumit@campbellglobal.com" TargetMode="External"/><Relationship Id="rId268" Type="http://schemas.openxmlformats.org/officeDocument/2006/relationships/hyperlink" Target="mailto:nkimzey@merrillring.com" TargetMode="External"/><Relationship Id="rId32" Type="http://schemas.openxmlformats.org/officeDocument/2006/relationships/hyperlink" Target="mailto:Brandy.Donaghy@leg.wa.gov" TargetMode="External"/><Relationship Id="rId74" Type="http://schemas.openxmlformats.org/officeDocument/2006/relationships/hyperlink" Target="mailto:nicole.macri@leg.wa.gov" TargetMode="External"/><Relationship Id="rId128" Type="http://schemas.openxmlformats.org/officeDocument/2006/relationships/hyperlink" Target="mailto:steve.tharinger@leg.wa.gov" TargetMode="External"/><Relationship Id="rId335" Type="http://schemas.openxmlformats.org/officeDocument/2006/relationships/hyperlink" Target="mailto:ahowell@spi-ind.com" TargetMode="External"/><Relationship Id="rId377" Type="http://schemas.openxmlformats.org/officeDocument/2006/relationships/hyperlink" Target="mailto:Julie.Steigerwaldt@greendiamond.com" TargetMode="External"/><Relationship Id="rId5" Type="http://schemas.openxmlformats.org/officeDocument/2006/relationships/hyperlink" Target="mailto:jessica.bateman@leg.wa.gov" TargetMode="External"/><Relationship Id="rId181" Type="http://schemas.openxmlformats.org/officeDocument/2006/relationships/hyperlink" Target="mailto:mattdoumit@wfpa.org" TargetMode="External"/><Relationship Id="rId237" Type="http://schemas.openxmlformats.org/officeDocument/2006/relationships/hyperlink" Target="mailto:meghan.tuttle@weyerhaeuser.com" TargetMode="External"/><Relationship Id="rId279" Type="http://schemas.openxmlformats.org/officeDocument/2006/relationships/hyperlink" Target="mailto:mattdoumit@wfpa.org" TargetMode="External"/><Relationship Id="rId43" Type="http://schemas.openxmlformats.org/officeDocument/2006/relationships/hyperlink" Target="mailto:noel.frame@leg.wa.gov" TargetMode="External"/><Relationship Id="rId139" Type="http://schemas.openxmlformats.org/officeDocument/2006/relationships/hyperlink" Target="mailto:judith.warnick@leg.wa.gov" TargetMode="External"/><Relationship Id="rId290" Type="http://schemas.openxmlformats.org/officeDocument/2006/relationships/hyperlink" Target="mailto:mussapfor@yahoo.com" TargetMode="External"/><Relationship Id="rId304" Type="http://schemas.openxmlformats.org/officeDocument/2006/relationships/hyperlink" Target="mailto:kreetz@merrillring.com" TargetMode="External"/><Relationship Id="rId346" Type="http://schemas.openxmlformats.org/officeDocument/2006/relationships/hyperlink" Target="mailto:heathcurtiss@hamptonlumber.com" TargetMode="External"/><Relationship Id="rId85" Type="http://schemas.openxmlformats.org/officeDocument/2006/relationships/hyperlink" Target="mailto:tina.orwall@leg.wa.gov" TargetMode="External"/><Relationship Id="rId150" Type="http://schemas.openxmlformats.org/officeDocument/2006/relationships/hyperlink" Target="mailto:Connor.Prieve@leg.wa.gov" TargetMode="External"/><Relationship Id="rId192" Type="http://schemas.openxmlformats.org/officeDocument/2006/relationships/hyperlink" Target="mailto:Adrian.Miller1@weyerhaeuser.com" TargetMode="External"/><Relationship Id="rId206" Type="http://schemas.openxmlformats.org/officeDocument/2006/relationships/hyperlink" Target="mailto:joel.wilhelm@fruitgrowers.com" TargetMode="External"/><Relationship Id="rId248" Type="http://schemas.openxmlformats.org/officeDocument/2006/relationships/hyperlink" Target="mailto:mike.rochelle@weyerhaeuser.com" TargetMode="External"/><Relationship Id="rId12" Type="http://schemas.openxmlformats.org/officeDocument/2006/relationships/hyperlink" Target="mailto:Dan.Bronoske@leg.wa.gov" TargetMode="External"/><Relationship Id="rId108" Type="http://schemas.openxmlformats.org/officeDocument/2006/relationships/hyperlink" Target="mailto:Bryan.Sandlin@leg.wa.gov" TargetMode="External"/><Relationship Id="rId315" Type="http://schemas.openxmlformats.org/officeDocument/2006/relationships/hyperlink" Target="mailto:mwarjone@portblakely.com" TargetMode="External"/><Relationship Id="rId357" Type="http://schemas.openxmlformats.org/officeDocument/2006/relationships/hyperlink" Target="mailto:rbass@manulife.com" TargetMode="External"/><Relationship Id="rId54" Type="http://schemas.openxmlformats.org/officeDocument/2006/relationships/hyperlink" Target="mailto:brad.hawkins@leg.wa.gov" TargetMode="External"/><Relationship Id="rId96" Type="http://schemas.openxmlformats.org/officeDocument/2006/relationships/hyperlink" Target="mailto:bill.ramos@leg.wa.gov" TargetMode="External"/><Relationship Id="rId161" Type="http://schemas.openxmlformats.org/officeDocument/2006/relationships/hyperlink" Target="mailto:Ryan.gordon@ttgforestry.com%3E" TargetMode="External"/><Relationship Id="rId217" Type="http://schemas.openxmlformats.org/officeDocument/2006/relationships/hyperlink" Target="mailto:Daniel.Clark@weyerhaeuser.com" TargetMode="External"/><Relationship Id="rId259" Type="http://schemas.openxmlformats.org/officeDocument/2006/relationships/hyperlink" Target="mailto:Jessica.Homyack@weyerhaeuser.com" TargetMode="External"/><Relationship Id="rId23" Type="http://schemas.openxmlformats.org/officeDocument/2006/relationships/hyperlink" Target="mailto:steve.conway@leg.wa.gov" TargetMode="External"/><Relationship Id="rId119" Type="http://schemas.openxmlformats.org/officeDocument/2006/relationships/hyperlink" Target="mailto:larry.springer@leg.wa.gov" TargetMode="External"/><Relationship Id="rId270" Type="http://schemas.openxmlformats.org/officeDocument/2006/relationships/hyperlink" Target="mailto:andrew.kroll.52@gmail.com" TargetMode="External"/><Relationship Id="rId326" Type="http://schemas.openxmlformats.org/officeDocument/2006/relationships/hyperlink" Target="mailto:bmyrick@bryanmyrick.net" TargetMode="External"/><Relationship Id="rId65" Type="http://schemas.openxmlformats.org/officeDocument/2006/relationships/hyperlink" Target="mailto:patty.kuderer@leg.wa.gov" TargetMode="External"/><Relationship Id="rId130" Type="http://schemas.openxmlformats.org/officeDocument/2006/relationships/hyperlink" Target="mailto:sharontomiko.santos@leg.wa.gov" TargetMode="External"/><Relationship Id="rId368" Type="http://schemas.openxmlformats.org/officeDocument/2006/relationships/hyperlink" Target="mailto:Meline.MacCurdy@weyerhaeuser.com" TargetMode="External"/><Relationship Id="rId172" Type="http://schemas.openxmlformats.org/officeDocument/2006/relationships/hyperlink" Target="mailto:wpierce@stimson.com%3E" TargetMode="External"/><Relationship Id="rId228" Type="http://schemas.openxmlformats.org/officeDocument/2006/relationships/hyperlink" Target="mailto:brianfransen@outlook.com" TargetMode="External"/><Relationship Id="rId281" Type="http://schemas.openxmlformats.org/officeDocument/2006/relationships/hyperlink" Target="mailto:dmeekins@campbellglobal.com" TargetMode="External"/><Relationship Id="rId337" Type="http://schemas.openxmlformats.org/officeDocument/2006/relationships/hyperlink" Target="mailto:Cindi@cindilholmstrom.com" TargetMode="External"/><Relationship Id="rId34" Type="http://schemas.openxmlformats.org/officeDocument/2006/relationships/hyperlink" Target="mailto:davina.duerr@leg.wa.gov" TargetMode="External"/><Relationship Id="rId76" Type="http://schemas.openxmlformats.org/officeDocument/2006/relationships/hyperlink" Target="mailto:Stephanie.McClintock@leg.wa.gov" TargetMode="External"/><Relationship Id="rId141" Type="http://schemas.openxmlformats.org/officeDocument/2006/relationships/hyperlink" Target="mailto:jt.wilcox@leg.wa.gov" TargetMode="External"/><Relationship Id="rId379" Type="http://schemas.openxmlformats.org/officeDocument/2006/relationships/hyperlink" Target="mailto:kyle.torseth@gwrglobal.com" TargetMode="External"/><Relationship Id="rId7" Type="http://schemas.openxmlformats.org/officeDocument/2006/relationships/hyperlink" Target="mailto:steve.bergquist@leg.wa.gov" TargetMode="External"/><Relationship Id="rId183" Type="http://schemas.openxmlformats.org/officeDocument/2006/relationships/hyperlink" Target="mailto:TDavis@wfpa.org" TargetMode="External"/><Relationship Id="rId239" Type="http://schemas.openxmlformats.org/officeDocument/2006/relationships/hyperlink" Target="mailto:peter.stegner@rileystegner.com" TargetMode="External"/><Relationship Id="rId250" Type="http://schemas.openxmlformats.org/officeDocument/2006/relationships/hyperlink" Target="mailto:bpittman@stimsonlumber.com" TargetMode="External"/><Relationship Id="rId292" Type="http://schemas.openxmlformats.org/officeDocument/2006/relationships/hyperlink" Target="mailto:ddittman@manulife.com" TargetMode="External"/><Relationship Id="rId306" Type="http://schemas.openxmlformats.org/officeDocument/2006/relationships/hyperlink" Target="mailto:josh.stancliff@rayonier.com" TargetMode="External"/><Relationship Id="rId45" Type="http://schemas.openxmlformats.org/officeDocument/2006/relationships/hyperlink" Target="mailto:keith.goehner@leg.wa.gov" TargetMode="External"/><Relationship Id="rId87" Type="http://schemas.openxmlformats.org/officeDocument/2006/relationships/hyperlink" Target="mailto:joe.nguyen@leg.wa.gov" TargetMode="External"/><Relationship Id="rId110" Type="http://schemas.openxmlformats.org/officeDocument/2006/relationships/hyperlink" Target="mailto:joe.schmick@leg.wa.gov" TargetMode="External"/><Relationship Id="rId348" Type="http://schemas.openxmlformats.org/officeDocument/2006/relationships/hyperlink" Target="mailto:mcomisky@amforest.org" TargetMode="External"/><Relationship Id="rId152" Type="http://schemas.openxmlformats.org/officeDocument/2006/relationships/hyperlink" Target="mailto:janderson@vaagenbros.com%3E" TargetMode="External"/><Relationship Id="rId194" Type="http://schemas.openxmlformats.org/officeDocument/2006/relationships/hyperlink" Target="mailto:toso@tumalopublicaffairs.com" TargetMode="External"/><Relationship Id="rId208" Type="http://schemas.openxmlformats.org/officeDocument/2006/relationships/hyperlink" Target="mailto:lwebb@manulife.com" TargetMode="External"/><Relationship Id="rId261" Type="http://schemas.openxmlformats.org/officeDocument/2006/relationships/hyperlink" Target="mailto:andy.hopkins@weyerhaeuser.com" TargetMode="External"/><Relationship Id="rId14" Type="http://schemas.openxmlformats.org/officeDocument/2006/relationships/hyperlink" Target="mailto:lisa.callan@leg.wa.gov" TargetMode="External"/><Relationship Id="rId56" Type="http://schemas.openxmlformats.org/officeDocument/2006/relationships/hyperlink" Target="mailto:sam.hunt@leg.wa.gov" TargetMode="External"/><Relationship Id="rId317" Type="http://schemas.openxmlformats.org/officeDocument/2006/relationships/hyperlink" Target="mailto:szarkin-scott@awc.org" TargetMode="External"/><Relationship Id="rId359" Type="http://schemas.openxmlformats.org/officeDocument/2006/relationships/hyperlink" Target="mailto:DCramer@wfpa.org" TargetMode="External"/><Relationship Id="rId98" Type="http://schemas.openxmlformats.org/officeDocument/2006/relationships/hyperlink" Target="mailto:marcus.riccelli@leg.wa.gov" TargetMode="External"/><Relationship Id="rId121" Type="http://schemas.openxmlformats.org/officeDocument/2006/relationships/hyperlink" Target="mailto:Chris.Stearns@leg.wa.gov" TargetMode="External"/><Relationship Id="rId163" Type="http://schemas.openxmlformats.org/officeDocument/2006/relationships/hyperlink" Target="mailto:Dean.Lofthus@fruitgrowers.com%3E" TargetMode="External"/><Relationship Id="rId219" Type="http://schemas.openxmlformats.org/officeDocument/2006/relationships/hyperlink" Target="mailto:Shane.Conway@weyerhaeuser.com" TargetMode="External"/><Relationship Id="rId370" Type="http://schemas.openxmlformats.org/officeDocument/2006/relationships/hyperlink" Target="mailto:Diane.Meyers@weyerhaeuser.com" TargetMode="External"/><Relationship Id="rId230" Type="http://schemas.openxmlformats.org/officeDocument/2006/relationships/hyperlink" Target="mailto:johngold21@gmail.com" TargetMode="External"/><Relationship Id="rId25" Type="http://schemas.openxmlformats.org/officeDocument/2006/relationships/hyperlink" Target="mailto:Julio.Cortes@leg.wa.gov" TargetMode="External"/><Relationship Id="rId67" Type="http://schemas.openxmlformats.org/officeDocument/2006/relationships/hyperlink" Target="mailto:debra.lekanoff@leg.wa.gov" TargetMode="External"/><Relationship Id="rId272" Type="http://schemas.openxmlformats.org/officeDocument/2006/relationships/hyperlink" Target="mailto:glech@manulife.com" TargetMode="External"/><Relationship Id="rId328" Type="http://schemas.openxmlformats.org/officeDocument/2006/relationships/hyperlink" Target="mailto:MaryCatherine.McAleer@Weyerhaeuser.com" TargetMode="External"/><Relationship Id="rId132" Type="http://schemas.openxmlformats.org/officeDocument/2006/relationships/hyperlink" Target="mailto:Nikki.Torres@leg.wa.gov" TargetMode="External"/><Relationship Id="rId174" Type="http://schemas.openxmlformats.org/officeDocument/2006/relationships/hyperlink" Target="mailto:matthew.roscoe@nuveennc.com%3E" TargetMode="External"/><Relationship Id="rId381" Type="http://schemas.openxmlformats.org/officeDocument/2006/relationships/hyperlink" Target="mailto:jami_burgess@cantwell.senate.gov" TargetMode="External"/><Relationship Id="rId241" Type="http://schemas.openxmlformats.org/officeDocument/2006/relationships/hyperlink" Target="mailto:tom.shorey@fruitgrowers.com" TargetMode="External"/><Relationship Id="rId36" Type="http://schemas.openxmlformats.org/officeDocument/2006/relationships/hyperlink" Target="mailto:debra.entenman@leg.wa.gov" TargetMode="External"/><Relationship Id="rId283" Type="http://schemas.openxmlformats.org/officeDocument/2006/relationships/hyperlink" Target="mailto:Michelle.MEtcalf@weyerhaeuser.com" TargetMode="External"/><Relationship Id="rId339" Type="http://schemas.openxmlformats.org/officeDocument/2006/relationships/hyperlink" Target="mailto:hheikkila@amforest.org" TargetMode="External"/><Relationship Id="rId78" Type="http://schemas.openxmlformats.org/officeDocument/2006/relationships/hyperlink" Target="mailto:Joel.McEntire@leg.wa.gov" TargetMode="External"/><Relationship Id="rId101" Type="http://schemas.openxmlformats.org/officeDocument/2006/relationships/hyperlink" Target="mailto:Eric.Robertson@leg.wa.gov" TargetMode="External"/><Relationship Id="rId143" Type="http://schemas.openxmlformats.org/officeDocument/2006/relationships/hyperlink" Target="mailto:Jeff.Wilson@leg.wa.gov" TargetMode="External"/><Relationship Id="rId185" Type="http://schemas.openxmlformats.org/officeDocument/2006/relationships/hyperlink" Target="mailto:KKing@wfpa.org" TargetMode="External"/><Relationship Id="rId350" Type="http://schemas.openxmlformats.org/officeDocument/2006/relationships/hyperlink" Target="mailto:vicki@christopherseninc.com" TargetMode="External"/><Relationship Id="rId9" Type="http://schemas.openxmlformats.org/officeDocument/2006/relationships/hyperlink" Target="mailto:matt.boehnke@leg.wa.gov" TargetMode="External"/><Relationship Id="rId210" Type="http://schemas.openxmlformats.org/officeDocument/2006/relationships/hyperlink" Target="mailto:RyderBricker@iepco.com" TargetMode="External"/><Relationship Id="rId26" Type="http://schemas.openxmlformats.org/officeDocument/2006/relationships/hyperlink" Target="mailto:Travis.Couture@leg.wa.gov" TargetMode="External"/><Relationship Id="rId231" Type="http://schemas.openxmlformats.org/officeDocument/2006/relationships/hyperlink" Target="mailto:Ryan.gordon@ttgforestry.com" TargetMode="External"/><Relationship Id="rId252" Type="http://schemas.openxmlformats.org/officeDocument/2006/relationships/hyperlink" Target="mailto:2catstimber@gmail.com" TargetMode="External"/><Relationship Id="rId273" Type="http://schemas.openxmlformats.org/officeDocument/2006/relationships/hyperlink" Target="mailto:Stan.Lubinus@weyerhaeuser.com" TargetMode="External"/><Relationship Id="rId294" Type="http://schemas.openxmlformats.org/officeDocument/2006/relationships/hyperlink" Target="mailto:JGartman@spi-ind.com" TargetMode="External"/><Relationship Id="rId308" Type="http://schemas.openxmlformats.org/officeDocument/2006/relationships/hyperlink" Target="mailto:BrianVetrone@HamptonLumber.com" TargetMode="External"/><Relationship Id="rId329" Type="http://schemas.openxmlformats.org/officeDocument/2006/relationships/hyperlink" Target="mailto:brandon@houskeeperpublicaffairs.com" TargetMode="External"/><Relationship Id="rId47" Type="http://schemas.openxmlformats.org/officeDocument/2006/relationships/hyperlink" Target="mailto:jenny.graham@leg.wa.gov" TargetMode="External"/><Relationship Id="rId68" Type="http://schemas.openxmlformats.org/officeDocument/2006/relationships/hyperlink" Target="mailto:marko.liias@leg.wa.gov" TargetMode="External"/><Relationship Id="rId89" Type="http://schemas.openxmlformats.org/officeDocument/2006/relationships/hyperlink" Target="mailto:lillian.ortiz-self@leg.wa.gov" TargetMode="External"/><Relationship Id="rId112" Type="http://schemas.openxmlformats.org/officeDocument/2006/relationships/hyperlink" Target="mailto:tana.senn@leg.wa.gov" TargetMode="External"/><Relationship Id="rId133" Type="http://schemas.openxmlformats.org/officeDocument/2006/relationships/hyperlink" Target="mailto:javier.valdez@leg.wa.gov" TargetMode="External"/><Relationship Id="rId154" Type="http://schemas.openxmlformats.org/officeDocument/2006/relationships/hyperlink" Target="mailto:rbass@manulife.com%3E" TargetMode="External"/><Relationship Id="rId175" Type="http://schemas.openxmlformats.org/officeDocument/2006/relationships/hyperlink" Target="mailto:kristen.sawin@weyerhaeuser.com%3E" TargetMode="External"/><Relationship Id="rId340" Type="http://schemas.openxmlformats.org/officeDocument/2006/relationships/hyperlink" Target="mailto:Samhampton@hamptonlumber.com" TargetMode="External"/><Relationship Id="rId361" Type="http://schemas.openxmlformats.org/officeDocument/2006/relationships/hyperlink" Target="mailto:heathcurtiss@hamptonlumber.com" TargetMode="External"/><Relationship Id="rId196" Type="http://schemas.openxmlformats.org/officeDocument/2006/relationships/hyperlink" Target="mailto:jbakke@manulife.com%3E;" TargetMode="External"/><Relationship Id="rId200" Type="http://schemas.openxmlformats.org/officeDocument/2006/relationships/hyperlink" Target="mailto:rbass@manulife.com%3E;" TargetMode="External"/><Relationship Id="rId382" Type="http://schemas.openxmlformats.org/officeDocument/2006/relationships/hyperlink" Target="mailto:jessica.carter@mail.house.gov" TargetMode="External"/><Relationship Id="rId16" Type="http://schemas.openxmlformats.org/officeDocument/2006/relationships/hyperlink" Target="mailto:bruce.chandler@leg.wa.gov" TargetMode="External"/><Relationship Id="rId221" Type="http://schemas.openxmlformats.org/officeDocument/2006/relationships/hyperlink" Target="mailto:heathcurtiss@hamptonlumber.com" TargetMode="External"/><Relationship Id="rId242" Type="http://schemas.openxmlformats.org/officeDocument/2006/relationships/hyperlink" Target="mailto:rschmeling@greendiamond.com" TargetMode="External"/><Relationship Id="rId263" Type="http://schemas.openxmlformats.org/officeDocument/2006/relationships/hyperlink" Target="mailto:bhuber@merrillring.com" TargetMode="External"/><Relationship Id="rId284" Type="http://schemas.openxmlformats.org/officeDocument/2006/relationships/hyperlink" Target="mailto:Adrian.Miller1@weyerhaeuser.com" TargetMode="External"/><Relationship Id="rId319" Type="http://schemas.openxmlformats.org/officeDocument/2006/relationships/hyperlink" Target="mailto:cecilia@pacificpub.com" TargetMode="External"/><Relationship Id="rId37" Type="http://schemas.openxmlformats.org/officeDocument/2006/relationships/hyperlink" Target="mailto:carolyn.eslick@leg.wa.gov" TargetMode="External"/><Relationship Id="rId58" Type="http://schemas.openxmlformats.org/officeDocument/2006/relationships/hyperlink" Target="mailto:laurie.jinkins@leg.wa.gov" TargetMode="External"/><Relationship Id="rId79" Type="http://schemas.openxmlformats.org/officeDocument/2006/relationships/hyperlink" Target="mailto:melanie.morgan@leg.wa.gov" TargetMode="External"/><Relationship Id="rId102" Type="http://schemas.openxmlformats.org/officeDocument/2006/relationships/hyperlink" Target="mailto:june.robinson@leg.wa.gov" TargetMode="External"/><Relationship Id="rId123" Type="http://schemas.openxmlformats.org/officeDocument/2006/relationships/hyperlink" Target="mailto:monica.stonier@leg.wa.gov" TargetMode="External"/><Relationship Id="rId144" Type="http://schemas.openxmlformats.org/officeDocument/2006/relationships/hyperlink" Target="mailto:lynda.wilson@leg.wa.gov" TargetMode="External"/><Relationship Id="rId330" Type="http://schemas.openxmlformats.org/officeDocument/2006/relationships/hyperlink" Target="mailto:Holli.johnson@Rayonier.com" TargetMode="External"/><Relationship Id="rId90" Type="http://schemas.openxmlformats.org/officeDocument/2006/relationships/hyperlink" Target="mailto:dave.paul@leg.wa.gov" TargetMode="External"/><Relationship Id="rId165" Type="http://schemas.openxmlformats.org/officeDocument/2006/relationships/hyperlink" Target="mailto:Scott@ChinookForestPartners.com%3E" TargetMode="External"/><Relationship Id="rId186" Type="http://schemas.openxmlformats.org/officeDocument/2006/relationships/hyperlink" Target="mailto:cmitchell@wfpa.org" TargetMode="External"/><Relationship Id="rId351" Type="http://schemas.openxmlformats.org/officeDocument/2006/relationships/hyperlink" Target="mailto:bcarbaugh@campbellglobal.com" TargetMode="External"/><Relationship Id="rId372" Type="http://schemas.openxmlformats.org/officeDocument/2006/relationships/hyperlink" Target="mailto:cmitchell@wfpa.org" TargetMode="External"/><Relationship Id="rId211" Type="http://schemas.openxmlformats.org/officeDocument/2006/relationships/hyperlink" Target="mailto:kevin.brown@nuveennc.com" TargetMode="External"/><Relationship Id="rId232" Type="http://schemas.openxmlformats.org/officeDocument/2006/relationships/hyperlink" Target="mailto:mwarjone@portblakely.com" TargetMode="External"/><Relationship Id="rId253" Type="http://schemas.openxmlformats.org/officeDocument/2006/relationships/hyperlink" Target="mailto:david@eeoverton.com" TargetMode="External"/><Relationship Id="rId274" Type="http://schemas.openxmlformats.org/officeDocument/2006/relationships/hyperlink" Target="mailto:wendi.lubinus@rayonier.com" TargetMode="External"/><Relationship Id="rId295" Type="http://schemas.openxmlformats.org/officeDocument/2006/relationships/hyperlink" Target="mailto:jhillery@merrillring.com" TargetMode="External"/><Relationship Id="rId309" Type="http://schemas.openxmlformats.org/officeDocument/2006/relationships/hyperlink" Target="mailto:kennedy.weza@weyerhaeuser.com" TargetMode="External"/><Relationship Id="rId27" Type="http://schemas.openxmlformats.org/officeDocument/2006/relationships/hyperlink" Target="mailto:lauren.davis@leg.wa.gov" TargetMode="External"/><Relationship Id="rId48" Type="http://schemas.openxmlformats.org/officeDocument/2006/relationships/hyperlink" Target="mailto:mia.gregerson@leg.wa.gov" TargetMode="External"/><Relationship Id="rId69" Type="http://schemas.openxmlformats.org/officeDocument/2006/relationships/hyperlink" Target="mailto:liz.lovelett@leg.wa.gov" TargetMode="External"/><Relationship Id="rId113" Type="http://schemas.openxmlformats.org/officeDocument/2006/relationships/hyperlink" Target="mailto:mark.schoesler@leg.wa.gov" TargetMode="External"/><Relationship Id="rId134" Type="http://schemas.openxmlformats.org/officeDocument/2006/relationships/hyperlink" Target="mailto:kevin.vandewege@leg.wa.gov" TargetMode="External"/><Relationship Id="rId320" Type="http://schemas.openxmlformats.org/officeDocument/2006/relationships/hyperlink" Target="mailto:annrivers@hamptonlumber.com" TargetMode="External"/><Relationship Id="rId80" Type="http://schemas.openxmlformats.org/officeDocument/2006/relationships/hyperlink" Target="mailto:sharlett.mena@leg.wa.gov" TargetMode="External"/><Relationship Id="rId155" Type="http://schemas.openxmlformats.org/officeDocument/2006/relationships/hyperlink" Target="mailto:rbever@wavecable.com%3E" TargetMode="External"/><Relationship Id="rId176" Type="http://schemas.openxmlformats.org/officeDocument/2006/relationships/hyperlink" Target="mailto:bsayler@greendiamond.com%3E" TargetMode="External"/><Relationship Id="rId197" Type="http://schemas.openxmlformats.org/officeDocument/2006/relationships/hyperlink" Target="mailto:seth@ofic.com%3E;" TargetMode="External"/><Relationship Id="rId341" Type="http://schemas.openxmlformats.org/officeDocument/2006/relationships/hyperlink" Target="mailto:melissagombosky@gmail.com" TargetMode="External"/><Relationship Id="rId362" Type="http://schemas.openxmlformats.org/officeDocument/2006/relationships/hyperlink" Target="mailto:TDavis@wfpa.org" TargetMode="External"/><Relationship Id="rId383" Type="http://schemas.openxmlformats.org/officeDocument/2006/relationships/hyperlink" Target="mailto:Zev.moses@mail.house.gov" TargetMode="External"/><Relationship Id="rId201" Type="http://schemas.openxmlformats.org/officeDocument/2006/relationships/hyperlink" Target="mailto:zach.bass@nuveennc.com%3E;" TargetMode="External"/><Relationship Id="rId222" Type="http://schemas.openxmlformats.org/officeDocument/2006/relationships/hyperlink" Target="mailto:dennis.dart@afmforest.com" TargetMode="External"/><Relationship Id="rId243" Type="http://schemas.openxmlformats.org/officeDocument/2006/relationships/hyperlink" Target="mailto:esanford@molpus.com" TargetMode="External"/><Relationship Id="rId264" Type="http://schemas.openxmlformats.org/officeDocument/2006/relationships/hyperlink" Target="mailto:dhuggins@campbellglobal.com" TargetMode="External"/><Relationship Id="rId285" Type="http://schemas.openxmlformats.org/officeDocument/2006/relationships/hyperlink" Target="mailto:kenbonniemiller@gmail.com" TargetMode="External"/><Relationship Id="rId17" Type="http://schemas.openxmlformats.org/officeDocument/2006/relationships/hyperlink" Target="mailto:Greg.Cheney@leg.wa.gov" TargetMode="External"/><Relationship Id="rId38" Type="http://schemas.openxmlformats.org/officeDocument/2006/relationships/hyperlink" Target="mailto:jake.fey@leg.wa.gov" TargetMode="External"/><Relationship Id="rId59" Type="http://schemas.openxmlformats.org/officeDocument/2006/relationships/hyperlink" Target="mailto:claudia.kauffman@leg.wa.gov" TargetMode="External"/><Relationship Id="rId103" Type="http://schemas.openxmlformats.org/officeDocument/2006/relationships/hyperlink" Target="mailto:crolfes@kitsap.gov" TargetMode="External"/><Relationship Id="rId124" Type="http://schemas.openxmlformats.org/officeDocument/2006/relationships/hyperlink" Target="mailto:drew.stokesbary@leg.wa.gov" TargetMode="External"/><Relationship Id="rId310" Type="http://schemas.openxmlformats.org/officeDocument/2006/relationships/hyperlink" Target="mailto:CWheeler@campbellglobal.com" TargetMode="External"/><Relationship Id="rId70" Type="http://schemas.openxmlformats.org/officeDocument/2006/relationships/hyperlink" Target="mailto:john.lovick@leg.wa.gov" TargetMode="External"/><Relationship Id="rId91" Type="http://schemas.openxmlformats.org/officeDocument/2006/relationships/hyperlink" Target="mailto:jamie.pedersen@leg.wa.gov" TargetMode="External"/><Relationship Id="rId145" Type="http://schemas.openxmlformats.org/officeDocument/2006/relationships/hyperlink" Target="mailto:alex.ybarra@leg.wa.gov" TargetMode="External"/><Relationship Id="rId166" Type="http://schemas.openxmlformats.org/officeDocument/2006/relationships/hyperlink" Target="mailto:mike.mackelwich@rayonier.com%3E" TargetMode="External"/><Relationship Id="rId187" Type="http://schemas.openxmlformats.org/officeDocument/2006/relationships/hyperlink" Target="mailto:jspadaro@wfpa.org" TargetMode="External"/><Relationship Id="rId331" Type="http://schemas.openxmlformats.org/officeDocument/2006/relationships/hyperlink" Target="mailto:samantha@louderbackpa.com" TargetMode="External"/><Relationship Id="rId352" Type="http://schemas.openxmlformats.org/officeDocument/2006/relationships/hyperlink" Target="mailto:Jason.Callahan@greendiamond.com" TargetMode="External"/><Relationship Id="rId373" Type="http://schemas.openxmlformats.org/officeDocument/2006/relationships/hyperlink" Target="mailto:mmoses@spi-ind.com" TargetMode="External"/><Relationship Id="rId1" Type="http://schemas.openxmlformats.org/officeDocument/2006/relationships/hyperlink" Target="mailto:Peter.Abbarno@leg.wa.gov" TargetMode="External"/><Relationship Id="rId212" Type="http://schemas.openxmlformats.org/officeDocument/2006/relationships/hyperlink" Target="mailto:ben@buchholzfarms.com" TargetMode="External"/><Relationship Id="rId233" Type="http://schemas.openxmlformats.org/officeDocument/2006/relationships/hyperlink" Target="mailto:Jason.Walter@weyerhaeuser.com" TargetMode="External"/><Relationship Id="rId254" Type="http://schemas.openxmlformats.org/officeDocument/2006/relationships/hyperlink" Target="mailto:kat.olson@gwrglobal.com" TargetMode="External"/><Relationship Id="rId28" Type="http://schemas.openxmlformats.org/officeDocument/2006/relationships/hyperlink" Target="mailto:Cyndy.Jacobsen@leg.wa.gov" TargetMode="External"/><Relationship Id="rId49" Type="http://schemas.openxmlformats.org/officeDocument/2006/relationships/hyperlink" Target="mailto:dan.griffey@leg.wa.gov" TargetMode="External"/><Relationship Id="rId114" Type="http://schemas.openxmlformats.org/officeDocument/2006/relationships/hyperlink" Target="mailto:Clyde.Shavers@leg.wa.gov" TargetMode="External"/><Relationship Id="rId275" Type="http://schemas.openxmlformats.org/officeDocument/2006/relationships/hyperlink" Target="mailto:mike.mackelwich@rayonier.com" TargetMode="External"/><Relationship Id="rId296" Type="http://schemas.openxmlformats.org/officeDocument/2006/relationships/hyperlink" Target="mailto:Cindi@cindilholmstrom.com" TargetMode="External"/><Relationship Id="rId300" Type="http://schemas.openxmlformats.org/officeDocument/2006/relationships/hyperlink" Target="mailto:stephanie.kelley@rayonier.com" TargetMode="External"/><Relationship Id="rId60" Type="http://schemas.openxmlformats.org/officeDocument/2006/relationships/hyperlink" Target="mailto:karen.keiser@leg.wa.gov" TargetMode="External"/><Relationship Id="rId81" Type="http://schemas.openxmlformats.org/officeDocument/2006/relationships/hyperlink" Target="mailto:gina.mosbrucker@leg.wa.gov" TargetMode="External"/><Relationship Id="rId135" Type="http://schemas.openxmlformats.org/officeDocument/2006/relationships/hyperlink" Target="mailto:mike.volz@leg.wa.gov" TargetMode="External"/><Relationship Id="rId156" Type="http://schemas.openxmlformats.org/officeDocument/2006/relationships/hyperlink" Target="mailto:Jason.Callahan@greendiamond.com%3E" TargetMode="External"/><Relationship Id="rId177" Type="http://schemas.openxmlformats.org/officeDocument/2006/relationships/hyperlink" Target="mailto:jasons@nobleforestco.com%3E" TargetMode="External"/><Relationship Id="rId198" Type="http://schemas.openxmlformats.org/officeDocument/2006/relationships/hyperlink" Target="mailto:nighthawktf@hotmail.com%3E;" TargetMode="External"/><Relationship Id="rId321" Type="http://schemas.openxmlformats.org/officeDocument/2006/relationships/hyperlink" Target="mailto:jim.riley@rileyandassociates.com" TargetMode="External"/><Relationship Id="rId342" Type="http://schemas.openxmlformats.org/officeDocument/2006/relationships/hyperlink" Target="mailto:johngold21@gmail.com" TargetMode="External"/><Relationship Id="rId363" Type="http://schemas.openxmlformats.org/officeDocument/2006/relationships/hyperlink" Target="mailto:brad.doll@foster.com" TargetMode="External"/><Relationship Id="rId384" Type="http://schemas.openxmlformats.org/officeDocument/2006/relationships/hyperlink" Target="mailto:alexa.brenner@mail.house.gov" TargetMode="External"/><Relationship Id="rId202" Type="http://schemas.openxmlformats.org/officeDocument/2006/relationships/hyperlink" Target="mailto:doug@martinenv.com%3E;" TargetMode="External"/><Relationship Id="rId223" Type="http://schemas.openxmlformats.org/officeDocument/2006/relationships/hyperlink" Target="mailto:TDavis@wfpa.org" TargetMode="External"/><Relationship Id="rId244" Type="http://schemas.openxmlformats.org/officeDocument/2006/relationships/hyperlink" Target="mailto:wromberg@campbellglobal.com" TargetMode="External"/><Relationship Id="rId18" Type="http://schemas.openxmlformats.org/officeDocument/2006/relationships/hyperlink" Target="mailto:mike.chapman@leg.wa.gov" TargetMode="External"/><Relationship Id="rId39" Type="http://schemas.openxmlformats.org/officeDocument/2006/relationships/hyperlink" Target="mailto:Darya.Farivar@leg.wa.gov" TargetMode="External"/><Relationship Id="rId265" Type="http://schemas.openxmlformats.org/officeDocument/2006/relationships/hyperlink" Target="mailto:jahunt@campbellglobal.com" TargetMode="External"/><Relationship Id="rId286" Type="http://schemas.openxmlformats.org/officeDocument/2006/relationships/hyperlink" Target="mailto:cmitchell@wfpa.org" TargetMode="External"/><Relationship Id="rId50" Type="http://schemas.openxmlformats.org/officeDocument/2006/relationships/hyperlink" Target="mailto:David.Hackney@leg.wa.gov" TargetMode="External"/><Relationship Id="rId104" Type="http://schemas.openxmlformats.org/officeDocument/2006/relationships/hyperlink" Target="mailto:skyler.rude@leg.wa.gov" TargetMode="External"/><Relationship Id="rId125" Type="http://schemas.openxmlformats.org/officeDocument/2006/relationships/hyperlink" Target="mailto:Chipalo.Street@leg.wa.gov" TargetMode="External"/><Relationship Id="rId146" Type="http://schemas.openxmlformats.org/officeDocument/2006/relationships/hyperlink" Target="mailto:sharon.wylie@leg.wa.gov" TargetMode="External"/><Relationship Id="rId167" Type="http://schemas.openxmlformats.org/officeDocument/2006/relationships/hyperlink" Target="mailto:Diane.Meyers@weyerhaeuser.com%3E" TargetMode="External"/><Relationship Id="rId188" Type="http://schemas.openxmlformats.org/officeDocument/2006/relationships/hyperlink" Target="mailto:marisa.bass@afmforest.com" TargetMode="External"/><Relationship Id="rId311" Type="http://schemas.openxmlformats.org/officeDocument/2006/relationships/hyperlink" Target="mailto:vwilliams@portblakely.com" TargetMode="External"/><Relationship Id="rId332" Type="http://schemas.openxmlformats.org/officeDocument/2006/relationships/hyperlink" Target="mailto:natalie.marshall@greendiamond.com" TargetMode="External"/><Relationship Id="rId353" Type="http://schemas.openxmlformats.org/officeDocument/2006/relationships/hyperlink" Target="mailto:nora@palattaoburnes.com" TargetMode="External"/><Relationship Id="rId374" Type="http://schemas.openxmlformats.org/officeDocument/2006/relationships/hyperlink" Target="mailto:jaime.northrup@rayonier.com" TargetMode="External"/><Relationship Id="rId71" Type="http://schemas.openxmlformats.org/officeDocument/2006/relationships/hyperlink" Target="mailto:Sam.Low@leg.wa.gov" TargetMode="External"/><Relationship Id="rId92" Type="http://schemas.openxmlformats.org/officeDocument/2006/relationships/hyperlink" Target="mailto:strom.peterson@leg.wa.gov" TargetMode="External"/><Relationship Id="rId213" Type="http://schemas.openxmlformats.org/officeDocument/2006/relationships/hyperlink" Target="mailto:paulbuckland@iepco.com" TargetMode="External"/><Relationship Id="rId234" Type="http://schemas.openxmlformats.org/officeDocument/2006/relationships/hyperlink" Target="mailto:Brian.Vrablick@afmforest.com" TargetMode="External"/><Relationship Id="rId2" Type="http://schemas.openxmlformats.org/officeDocument/2006/relationships/hyperlink" Target="mailto:Emily.Alvarado@leg.wa.gov" TargetMode="External"/><Relationship Id="rId29" Type="http://schemas.openxmlformats.org/officeDocument/2006/relationships/hyperlink" Target="mailto:tom.dent@leg.wa.gov" TargetMode="External"/><Relationship Id="rId255" Type="http://schemas.openxmlformats.org/officeDocument/2006/relationships/hyperlink" Target="mailto:EvanNeal@iepco.com" TargetMode="External"/><Relationship Id="rId276" Type="http://schemas.openxmlformats.org/officeDocument/2006/relationships/hyperlink" Target="mailto:Lauren.Magalska@greendiamond.com" TargetMode="External"/><Relationship Id="rId297" Type="http://schemas.openxmlformats.org/officeDocument/2006/relationships/hyperlink" Target="mailto:bhuber@merrillring.com" TargetMode="External"/><Relationship Id="rId40" Type="http://schemas.openxmlformats.org/officeDocument/2006/relationships/hyperlink" Target="mailto:joe.fitzgibbon@leg.wa.gov" TargetMode="External"/><Relationship Id="rId115" Type="http://schemas.openxmlformats.org/officeDocument/2006/relationships/hyperlink" Target="mailto:sharon.shewmake@leg.wa.gov" TargetMode="External"/><Relationship Id="rId136" Type="http://schemas.openxmlformats.org/officeDocument/2006/relationships/hyperlink" Target="mailto:amy.walen@leg.wa.gov" TargetMode="External"/><Relationship Id="rId157" Type="http://schemas.openxmlformats.org/officeDocument/2006/relationships/hyperlink" Target="mailto:heathcurtiss@hamptonlumber.com%3E" TargetMode="External"/><Relationship Id="rId178" Type="http://schemas.openxmlformats.org/officeDocument/2006/relationships/hyperlink" Target="mailto:jstover@forestinvest.com%3E" TargetMode="External"/><Relationship Id="rId301" Type="http://schemas.openxmlformats.org/officeDocument/2006/relationships/hyperlink" Target="mailto:KatieLaValley@HamptonLumber.com" TargetMode="External"/><Relationship Id="rId322" Type="http://schemas.openxmlformats.org/officeDocument/2006/relationships/hyperlink" Target="mailto:creynolds@portblakely.com" TargetMode="External"/><Relationship Id="rId343" Type="http://schemas.openxmlformats.org/officeDocument/2006/relationships/hyperlink" Target="mailto:civicgroup@earthlink.net" TargetMode="External"/><Relationship Id="rId364" Type="http://schemas.openxmlformats.org/officeDocument/2006/relationships/hyperlink" Target="mailto:ahowell@spi-ind.com" TargetMode="External"/><Relationship Id="rId61" Type="http://schemas.openxmlformats.org/officeDocument/2006/relationships/hyperlink" Target="mailto:curtis.king@leg.wa.gov" TargetMode="External"/><Relationship Id="rId82" Type="http://schemas.openxmlformats.org/officeDocument/2006/relationships/hyperlink" Target="mailto:mark.mullet@leg.wa.gov" TargetMode="External"/><Relationship Id="rId199" Type="http://schemas.openxmlformats.org/officeDocument/2006/relationships/hyperlink" Target="mailto:marisa.bass@afmforest.com%3E;" TargetMode="External"/><Relationship Id="rId203" Type="http://schemas.openxmlformats.org/officeDocument/2006/relationships/hyperlink" Target="mailto:bellforestry.10@gmail.com" TargetMode="External"/><Relationship Id="rId19" Type="http://schemas.openxmlformats.org/officeDocument/2006/relationships/hyperlink" Target="mailto:frank.chopp@leg.wa.gov" TargetMode="External"/><Relationship Id="rId224" Type="http://schemas.openxmlformats.org/officeDocument/2006/relationships/hyperlink" Target="mailto:Dieu.julie@comcast.net" TargetMode="External"/><Relationship Id="rId245" Type="http://schemas.openxmlformats.org/officeDocument/2006/relationships/hyperlink" Target="mailto:Westcoastforestry@outlook.com" TargetMode="External"/><Relationship Id="rId266" Type="http://schemas.openxmlformats.org/officeDocument/2006/relationships/hyperlink" Target="mailto:Holli.johnson@Rayonier.com" TargetMode="External"/><Relationship Id="rId287" Type="http://schemas.openxmlformats.org/officeDocument/2006/relationships/hyperlink" Target="mailto:MMoses@spi-ind.com" TargetMode="External"/><Relationship Id="rId30" Type="http://schemas.openxmlformats.org/officeDocument/2006/relationships/hyperlink" Target="mailto:manka.dhingra@leg.wa.gov" TargetMode="External"/><Relationship Id="rId105" Type="http://schemas.openxmlformats.org/officeDocument/2006/relationships/hyperlink" Target="mailto:Alicia.Rule@leg.wa.gov" TargetMode="External"/><Relationship Id="rId126" Type="http://schemas.openxmlformats.org/officeDocument/2006/relationships/hyperlink" Target="mailto:Jamila.Taylor@leg.wa.gov" TargetMode="External"/><Relationship Id="rId147" Type="http://schemas.openxmlformats.org/officeDocument/2006/relationships/hyperlink" Target="mailto:T'wina.Nobles@leg.wa.gov" TargetMode="External"/><Relationship Id="rId168" Type="http://schemas.openxmlformats.org/officeDocument/2006/relationships/hyperlink" Target="mailto:Adrian.Miller1@weyerhaeuser.com%3E" TargetMode="External"/><Relationship Id="rId312" Type="http://schemas.openxmlformats.org/officeDocument/2006/relationships/hyperlink" Target="mailto:dave@arbaugh-associates.com" TargetMode="External"/><Relationship Id="rId333" Type="http://schemas.openxmlformats.org/officeDocument/2006/relationships/hyperlink" Target="mailto:Adrian.Miller1@weyerhaeuser.com" TargetMode="External"/><Relationship Id="rId354" Type="http://schemas.openxmlformats.org/officeDocument/2006/relationships/hyperlink" Target="mailto:ben@buchholzfarms.com" TargetMode="External"/><Relationship Id="rId51" Type="http://schemas.openxmlformats.org/officeDocument/2006/relationships/hyperlink" Target="mailto:drew.hansen@leg.wa.gov" TargetMode="External"/><Relationship Id="rId72" Type="http://schemas.openxmlformats.org/officeDocument/2006/relationships/hyperlink" Target="mailto:drew.macewen@leg.wa.gov" TargetMode="External"/><Relationship Id="rId93" Type="http://schemas.openxmlformats.org/officeDocument/2006/relationships/hyperlink" Target="mailto:gerry.pollet@leg.wa.gov" TargetMode="External"/><Relationship Id="rId189" Type="http://schemas.openxmlformats.org/officeDocument/2006/relationships/hyperlink" Target="mailto:rbass@manulife.com" TargetMode="External"/><Relationship Id="rId375" Type="http://schemas.openxmlformats.org/officeDocument/2006/relationships/hyperlink" Target="mailto:kyle.sawicki@rayonier.com" TargetMode="External"/><Relationship Id="rId3" Type="http://schemas.openxmlformats.org/officeDocument/2006/relationships/hyperlink" Target="mailto:andrew.barkis@leg.wa.gov" TargetMode="External"/><Relationship Id="rId214" Type="http://schemas.openxmlformats.org/officeDocument/2006/relationships/hyperlink" Target="mailto:bcarbaugh@campbellglobal.com" TargetMode="External"/><Relationship Id="rId235" Type="http://schemas.openxmlformats.org/officeDocument/2006/relationships/hyperlink" Target="mailto:jverschuyl@ncasi.org" TargetMode="External"/><Relationship Id="rId256" Type="http://schemas.openxmlformats.org/officeDocument/2006/relationships/hyperlink" Target="mailto:nhayden@manulife.com" TargetMode="External"/><Relationship Id="rId277" Type="http://schemas.openxmlformats.org/officeDocument/2006/relationships/hyperlink" Target="mailto:pmarolla@manulife.com" TargetMode="External"/><Relationship Id="rId298" Type="http://schemas.openxmlformats.org/officeDocument/2006/relationships/hyperlink" Target="mailto:shull@merrillring.com" TargetMode="External"/><Relationship Id="rId116" Type="http://schemas.openxmlformats.org/officeDocument/2006/relationships/hyperlink" Target="mailto:shelly.short@leg.wa.gov" TargetMode="External"/><Relationship Id="rId137" Type="http://schemas.openxmlformats.org/officeDocument/2006/relationships/hyperlink" Target="mailto:keith.wagoner@leg.wa.gov" TargetMode="External"/><Relationship Id="rId158" Type="http://schemas.openxmlformats.org/officeDocument/2006/relationships/hyperlink" Target="mailto:jdryden@pacificdenkmann.com%3E" TargetMode="External"/><Relationship Id="rId302" Type="http://schemas.openxmlformats.org/officeDocument/2006/relationships/hyperlink" Target="mailto:MaryCatherine.McAleer@Weyerhaeuser.com" TargetMode="External"/><Relationship Id="rId323" Type="http://schemas.openxmlformats.org/officeDocument/2006/relationships/hyperlink" Target="mailto:jphillips@awc.org" TargetMode="External"/><Relationship Id="rId344" Type="http://schemas.openxmlformats.org/officeDocument/2006/relationships/hyperlink" Target="mailto:Jessica@JFConsultingservices.com" TargetMode="External"/><Relationship Id="rId20" Type="http://schemas.openxmlformats.org/officeDocument/2006/relationships/hyperlink" Target="mailto:leonard.christian@leg.wa.gov" TargetMode="External"/><Relationship Id="rId41" Type="http://schemas.openxmlformats.org/officeDocument/2006/relationships/hyperlink" Target="mailto:phil.fortunato@leg.wa.gov" TargetMode="External"/><Relationship Id="rId62" Type="http://schemas.openxmlformats.org/officeDocument/2006/relationships/hyperlink" Target="mailto:Mark.Klicker@leg.wa.gov" TargetMode="External"/><Relationship Id="rId83" Type="http://schemas.openxmlformats.org/officeDocument/2006/relationships/hyperlink" Target="mailto:ron.muzzall@leg.wa.gov" TargetMode="External"/><Relationship Id="rId179" Type="http://schemas.openxmlformats.org/officeDocument/2006/relationships/hyperlink" Target="mailto:mwarjone@portblakely.com%3E" TargetMode="External"/><Relationship Id="rId365" Type="http://schemas.openxmlformats.org/officeDocument/2006/relationships/hyperlink" Target="mailto:elskafarmsllc@gmail.com" TargetMode="External"/><Relationship Id="rId190" Type="http://schemas.openxmlformats.org/officeDocument/2006/relationships/hyperlink" Target="mailto:Jason.Callahan@greendiamond.com" TargetMode="External"/><Relationship Id="rId204" Type="http://schemas.openxmlformats.org/officeDocument/2006/relationships/hyperlink" Target="mailto:rbever@wavecable.com" TargetMode="External"/><Relationship Id="rId225" Type="http://schemas.openxmlformats.org/officeDocument/2006/relationships/hyperlink" Target="mailto:sdillon@manulife.com" TargetMode="External"/><Relationship Id="rId246" Type="http://schemas.openxmlformats.org/officeDocument/2006/relationships/hyperlink" Target="mailto:annrivers@hamptonlumber.com" TargetMode="External"/><Relationship Id="rId267" Type="http://schemas.openxmlformats.org/officeDocument/2006/relationships/hyperlink" Target="mailto:Frank.Jongenburger@weyerhaeuser.com" TargetMode="External"/><Relationship Id="rId288" Type="http://schemas.openxmlformats.org/officeDocument/2006/relationships/hyperlink" Target="mailto:omowry@portblakely.com" TargetMode="External"/><Relationship Id="rId106" Type="http://schemas.openxmlformats.org/officeDocument/2006/relationships/hyperlink" Target="mailto:cindy.ryu@leg.wa.gov" TargetMode="External"/><Relationship Id="rId127" Type="http://schemas.openxmlformats.org/officeDocument/2006/relationships/hyperlink" Target="mailto:my-linh.thai@leg.wa.gov" TargetMode="External"/><Relationship Id="rId313" Type="http://schemas.openxmlformats.org/officeDocument/2006/relationships/hyperlink" Target="mailto:gocougs@billstauffacher.com" TargetMode="External"/><Relationship Id="rId10" Type="http://schemas.openxmlformats.org/officeDocument/2006/relationships/hyperlink" Target="mailto:Liz.Berry@leg.wa.gov" TargetMode="External"/><Relationship Id="rId31" Type="http://schemas.openxmlformats.org/officeDocument/2006/relationships/hyperlink" Target="mailto:beth.doglio@leg.wa.gov" TargetMode="External"/><Relationship Id="rId52" Type="http://schemas.openxmlformats.org/officeDocument/2006/relationships/hyperlink" Target="mailto:paul.harris@leg.wa.gov" TargetMode="External"/><Relationship Id="rId73" Type="http://schemas.openxmlformats.org/officeDocument/2006/relationships/hyperlink" Target="mailto:lisa.wellman@leg.wa.gov" TargetMode="External"/><Relationship Id="rId94" Type="http://schemas.openxmlformats.org/officeDocument/2006/relationships/hyperlink" Target="mailto:alex.ramel@leg.wa.gov" TargetMode="External"/><Relationship Id="rId148" Type="http://schemas.openxmlformats.org/officeDocument/2006/relationships/hyperlink" Target="mailto:Chad@ofic.com" TargetMode="External"/><Relationship Id="rId169" Type="http://schemas.openxmlformats.org/officeDocument/2006/relationships/hyperlink" Target="mailto:mmoses@spi-ind.com%3E" TargetMode="External"/><Relationship Id="rId334" Type="http://schemas.openxmlformats.org/officeDocument/2006/relationships/hyperlink" Target="mailto:rjamison@awc.org" TargetMode="External"/><Relationship Id="rId355" Type="http://schemas.openxmlformats.org/officeDocument/2006/relationships/hyperlink" Target="mailto:rbass@manulife.com" TargetMode="External"/><Relationship Id="rId376" Type="http://schemas.openxmlformats.org/officeDocument/2006/relationships/hyperlink" Target="mailto:jspadaro@wfpa.org" TargetMode="External"/><Relationship Id="rId4" Type="http://schemas.openxmlformats.org/officeDocument/2006/relationships/hyperlink" Target="mailto:Stephanie.Barnard@leg.wa.gov" TargetMode="External"/><Relationship Id="rId180" Type="http://schemas.openxmlformats.org/officeDocument/2006/relationships/hyperlink" Target="mailto:meghan.tuttle@weyerhaeuser.com" TargetMode="External"/><Relationship Id="rId215" Type="http://schemas.openxmlformats.org/officeDocument/2006/relationships/hyperlink" Target="mailto:griffin.chamberlain@rayonier.com" TargetMode="External"/><Relationship Id="rId236" Type="http://schemas.openxmlformats.org/officeDocument/2006/relationships/hyperlink" Target="mailto:Brendan@hemphilloneill.com" TargetMode="External"/><Relationship Id="rId257" Type="http://schemas.openxmlformats.org/officeDocument/2006/relationships/hyperlink" Target="mailto:Mike.Heaney@afmforest.com" TargetMode="External"/><Relationship Id="rId278" Type="http://schemas.openxmlformats.org/officeDocument/2006/relationships/hyperlink" Target="mailto:MaryCatherine.McAleer@Weyerhaeuser.com" TargetMode="External"/><Relationship Id="rId303" Type="http://schemas.openxmlformats.org/officeDocument/2006/relationships/hyperlink" Target="mailto:Adrian.Miller1@weyerhaeuser.com" TargetMode="External"/><Relationship Id="rId42" Type="http://schemas.openxmlformats.org/officeDocument/2006/relationships/hyperlink" Target="mailto:Mary.Fosse@leg.wa.gov" TargetMode="External"/><Relationship Id="rId84" Type="http://schemas.openxmlformats.org/officeDocument/2006/relationships/hyperlink" Target="mailto:timm.ormsby@leg.wa.gov" TargetMode="External"/><Relationship Id="rId138" Type="http://schemas.openxmlformats.org/officeDocument/2006/relationships/hyperlink" Target="mailto:jim.walsh@leg.wa.gov" TargetMode="External"/><Relationship Id="rId345" Type="http://schemas.openxmlformats.org/officeDocument/2006/relationships/hyperlink" Target="mailto:dennis.dart@afmforest.com" TargetMode="External"/><Relationship Id="rId191" Type="http://schemas.openxmlformats.org/officeDocument/2006/relationships/hyperlink" Target="mailto:dennis.dart@afmforest.com" TargetMode="External"/><Relationship Id="rId205" Type="http://schemas.openxmlformats.org/officeDocument/2006/relationships/hyperlink" Target="mailto:reed@greencrow.com" TargetMode="External"/><Relationship Id="rId247" Type="http://schemas.openxmlformats.org/officeDocument/2006/relationships/hyperlink" Target="mailto:jim.riley@rileyandassociates.com" TargetMode="External"/><Relationship Id="rId107" Type="http://schemas.openxmlformats.org/officeDocument/2006/relationships/hyperlink" Target="mailto:rebecca.saldana@leg.wa.gov" TargetMode="External"/><Relationship Id="rId289" Type="http://schemas.openxmlformats.org/officeDocument/2006/relationships/hyperlink" Target="mailto:abies@olypen.com" TargetMode="External"/><Relationship Id="rId11" Type="http://schemas.openxmlformats.org/officeDocument/2006/relationships/hyperlink" Target="mailto:john.braun@leg.wa.gov" TargetMode="External"/><Relationship Id="rId53" Type="http://schemas.openxmlformats.org/officeDocument/2006/relationships/hyperlink" Target="mailto:bob.hasegawa@leg.wa.gov" TargetMode="External"/><Relationship Id="rId149" Type="http://schemas.openxmlformats.org/officeDocument/2006/relationships/hyperlink" Target="mailto:Julia.Lain@leg.wa.gov" TargetMode="External"/><Relationship Id="rId314" Type="http://schemas.openxmlformats.org/officeDocument/2006/relationships/hyperlink" Target="mailto:peter.stegner@rileystegner.com" TargetMode="External"/><Relationship Id="rId356" Type="http://schemas.openxmlformats.org/officeDocument/2006/relationships/hyperlink" Target="mailto:marisa.bass@afmforest.com" TargetMode="External"/><Relationship Id="rId95" Type="http://schemas.openxmlformats.org/officeDocument/2006/relationships/hyperlink" Target="mailto:emily.randall@leg.wa.gov" TargetMode="External"/><Relationship Id="rId160" Type="http://schemas.openxmlformats.org/officeDocument/2006/relationships/hyperlink" Target="mailto:paulbuckland@iepco.com%3E" TargetMode="External"/><Relationship Id="rId216" Type="http://schemas.openxmlformats.org/officeDocument/2006/relationships/hyperlink" Target="mailto:Jason.Callahan@greendiamond.com" TargetMode="External"/><Relationship Id="rId258" Type="http://schemas.openxmlformats.org/officeDocument/2006/relationships/hyperlink" Target="mailto:jhillery@merrillring.com" TargetMode="External"/><Relationship Id="rId22" Type="http://schemas.openxmlformats.org/officeDocument/2006/relationships/hyperlink" Target="mailto:April.Connors@leg.wa.gov" TargetMode="External"/><Relationship Id="rId64" Type="http://schemas.openxmlformats.org/officeDocument/2006/relationships/hyperlink" Target="mailto:joel.kretz@leg.wa.gov" TargetMode="External"/><Relationship Id="rId118" Type="http://schemas.openxmlformats.org/officeDocument/2006/relationships/hyperlink" Target="mailto:vandana.slatter@leg.wa.gov" TargetMode="External"/><Relationship Id="rId325" Type="http://schemas.openxmlformats.org/officeDocument/2006/relationships/hyperlink" Target="mailto:eoneil@wafarmforestry.com" TargetMode="External"/><Relationship Id="rId367" Type="http://schemas.openxmlformats.org/officeDocument/2006/relationships/hyperlink" Target="mailto:JLynch@spi-ind.com" TargetMode="External"/><Relationship Id="rId171" Type="http://schemas.openxmlformats.org/officeDocument/2006/relationships/hyperlink" Target="mailto:david@eeoverton.com%3E" TargetMode="External"/><Relationship Id="rId227" Type="http://schemas.openxmlformats.org/officeDocument/2006/relationships/hyperlink" Target="mailto:jdryden@pacificdenkmann.com" TargetMode="External"/><Relationship Id="rId269" Type="http://schemas.openxmlformats.org/officeDocument/2006/relationships/hyperlink" Target="mailto:jenny@pnknothforestry.com" TargetMode="External"/><Relationship Id="rId33" Type="http://schemas.openxmlformats.org/officeDocument/2006/relationships/hyperlink" Target="mailto:Perry.Dozier@leg.wa.gov" TargetMode="External"/><Relationship Id="rId129" Type="http://schemas.openxmlformats.org/officeDocument/2006/relationships/hyperlink" Target="mailto:Joe.Timmons@leg.wa.gov" TargetMode="External"/><Relationship Id="rId280" Type="http://schemas.openxmlformats.org/officeDocument/2006/relationships/hyperlink" Target="mailto:jeff@pacificforestmanagement.com" TargetMode="External"/><Relationship Id="rId336" Type="http://schemas.openxmlformats.org/officeDocument/2006/relationships/hyperlink" Target="mailto:DHooks@wfpa.org" TargetMode="External"/><Relationship Id="rId75" Type="http://schemas.openxmlformats.org/officeDocument/2006/relationships/hyperlink" Target="mailto:jacquelin.maycumber@leg.wa.gov" TargetMode="External"/><Relationship Id="rId140" Type="http://schemas.openxmlformats.org/officeDocument/2006/relationships/hyperlink" Target="mailto:Kevin.Waters@leg.wa.gov" TargetMode="External"/><Relationship Id="rId182" Type="http://schemas.openxmlformats.org/officeDocument/2006/relationships/hyperlink" Target="mailto:DCramer@wfpa.org" TargetMode="External"/><Relationship Id="rId378" Type="http://schemas.openxmlformats.org/officeDocument/2006/relationships/hyperlink" Target="mailto:endre.szalay@klgates.com" TargetMode="External"/><Relationship Id="rId6" Type="http://schemas.openxmlformats.org/officeDocument/2006/relationships/hyperlink" Target="mailto:April.Berg@leg.wa.gov" TargetMode="External"/><Relationship Id="rId238" Type="http://schemas.openxmlformats.org/officeDocument/2006/relationships/hyperlink" Target="mailto:Colin.Towne@weyerhaeuser.com" TargetMode="External"/><Relationship Id="rId291" Type="http://schemas.openxmlformats.org/officeDocument/2006/relationships/hyperlink" Target="mailto:Jason.Callahan@greendiamond.com" TargetMode="External"/><Relationship Id="rId305" Type="http://schemas.openxmlformats.org/officeDocument/2006/relationships/hyperlink" Target="mailto:kristen.sawin@weyerhaeuser.com" TargetMode="External"/><Relationship Id="rId347" Type="http://schemas.openxmlformats.org/officeDocument/2006/relationships/hyperlink" Target="mailto:DCramer@wfpa.org" TargetMode="External"/><Relationship Id="rId44" Type="http://schemas.openxmlformats.org/officeDocument/2006/relationships/hyperlink" Target="mailto:chris.gildon@leg.wa.gov" TargetMode="External"/><Relationship Id="rId86" Type="http://schemas.openxmlformats.org/officeDocument/2006/relationships/hyperlink" Target="mailto:mike.padden@leg.wa.gov" TargetMode="External"/><Relationship Id="rId151" Type="http://schemas.openxmlformats.org/officeDocument/2006/relationships/hyperlink" Target="mailto:Charles.Wichert@leg.wa.gov" TargetMode="External"/><Relationship Id="rId193" Type="http://schemas.openxmlformats.org/officeDocument/2006/relationships/hyperlink" Target="mailto:meghan.tuttle@weyerhaeuser.com" TargetMode="External"/><Relationship Id="rId207" Type="http://schemas.openxmlformats.org/officeDocument/2006/relationships/hyperlink" Target="mailto:bagleywright@gmail.com" TargetMode="External"/><Relationship Id="rId249" Type="http://schemas.openxmlformats.org/officeDocument/2006/relationships/hyperlink" Target="mailto:creynolds@portblakely.com" TargetMode="External"/><Relationship Id="rId13" Type="http://schemas.openxmlformats.org/officeDocument/2006/relationships/hyperlink" Target="mailto:michelle.caldier@leg.wa.gov" TargetMode="External"/><Relationship Id="rId109" Type="http://schemas.openxmlformats.org/officeDocument/2006/relationships/hyperlink" Target="mailto:jesse.salomon@leg.wa.gov" TargetMode="External"/><Relationship Id="rId260" Type="http://schemas.openxmlformats.org/officeDocument/2006/relationships/hyperlink" Target="mailto:DHooks@wfpa.org" TargetMode="External"/><Relationship Id="rId316" Type="http://schemas.openxmlformats.org/officeDocument/2006/relationships/hyperlink" Target="mailto:TomAgens@packagingcorp.com" TargetMode="External"/><Relationship Id="rId55" Type="http://schemas.openxmlformats.org/officeDocument/2006/relationships/hyperlink" Target="mailto:jeff.holy@leg.wa.gov" TargetMode="External"/><Relationship Id="rId97" Type="http://schemas.openxmlformats.org/officeDocument/2006/relationships/hyperlink" Target="mailto:Julia.Reed@leg.wa.gov" TargetMode="External"/><Relationship Id="rId120" Type="http://schemas.openxmlformats.org/officeDocument/2006/relationships/hyperlink" Target="mailto:derek.stanford@leg.wa.gov" TargetMode="External"/><Relationship Id="rId358" Type="http://schemas.openxmlformats.org/officeDocument/2006/relationships/hyperlink" Target="mailto:dbechtold@nwresourcelaw.com" TargetMode="External"/><Relationship Id="rId162" Type="http://schemas.openxmlformats.org/officeDocument/2006/relationships/hyperlink" Target="mailto:nkimzey@merrillring.com%3E" TargetMode="External"/><Relationship Id="rId218" Type="http://schemas.openxmlformats.org/officeDocument/2006/relationships/hyperlink" Target="mailto:Jon.Cole@greendiamond.com" TargetMode="External"/><Relationship Id="rId271" Type="http://schemas.openxmlformats.org/officeDocument/2006/relationships/hyperlink" Target="mailto:AlanKycek@HamptonLumber.com" TargetMode="External"/><Relationship Id="rId24" Type="http://schemas.openxmlformats.org/officeDocument/2006/relationships/hyperlink" Target="mailto:chris.corry@leg.wa.gov" TargetMode="External"/><Relationship Id="rId66" Type="http://schemas.openxmlformats.org/officeDocument/2006/relationships/hyperlink" Target="mailto:mari.leavitt@leg.wa.gov" TargetMode="External"/><Relationship Id="rId131" Type="http://schemas.openxmlformats.org/officeDocument/2006/relationships/hyperlink" Target="mailto:yasmin.trudeau@leg.wa.gov" TargetMode="External"/><Relationship Id="rId327" Type="http://schemas.openxmlformats.org/officeDocument/2006/relationships/hyperlink" Target="mailto:cmitchell@wfpa.org" TargetMode="External"/><Relationship Id="rId369" Type="http://schemas.openxmlformats.org/officeDocument/2006/relationships/hyperlink" Target="mailto:mike.mackelwich@rayonier.com" TargetMode="External"/><Relationship Id="rId173" Type="http://schemas.openxmlformats.org/officeDocument/2006/relationships/hyperlink" Target="mailto:wromberg@campbellglobal.com%3E" TargetMode="External"/><Relationship Id="rId229" Type="http://schemas.openxmlformats.org/officeDocument/2006/relationships/hyperlink" Target="mailto:Jesse.Garcia@weyerhaeuser.com" TargetMode="External"/><Relationship Id="rId380" Type="http://schemas.openxmlformats.org/officeDocument/2006/relationships/hyperlink" Target="mailto:gyates@norsemantimber.com" TargetMode="External"/><Relationship Id="rId240" Type="http://schemas.openxmlformats.org/officeDocument/2006/relationships/hyperlink" Target="mailto:branden@merrillring.com" TargetMode="External"/><Relationship Id="rId35" Type="http://schemas.openxmlformats.org/officeDocument/2006/relationships/hyperlink" Target="mailto:mary.dye@leg.wa.gov" TargetMode="External"/><Relationship Id="rId77" Type="http://schemas.openxmlformats.org/officeDocument/2006/relationships/hyperlink" Target="mailto:jim.mccune@leg.wa.gov" TargetMode="External"/><Relationship Id="rId100" Type="http://schemas.openxmlformats.org/officeDocument/2006/relationships/hyperlink" Target="mailto:ann.rivers@leg.wa.gov" TargetMode="External"/><Relationship Id="rId282" Type="http://schemas.openxmlformats.org/officeDocument/2006/relationships/hyperlink" Target="mailto:Eric.Meister@fruitgrowers.com" TargetMode="External"/><Relationship Id="rId338" Type="http://schemas.openxmlformats.org/officeDocument/2006/relationships/hyperlink" Target="mailto:jhillery@merrillring.com" TargetMode="External"/><Relationship Id="rId8" Type="http://schemas.openxmlformats.org/officeDocument/2006/relationships/hyperlink" Target="mailto:andy.billig@leg.wa.gov" TargetMode="External"/><Relationship Id="rId142" Type="http://schemas.openxmlformats.org/officeDocument/2006/relationships/hyperlink" Target="mailto:claire.wilson@leg.wa.gov" TargetMode="External"/><Relationship Id="rId184" Type="http://schemas.openxmlformats.org/officeDocument/2006/relationships/hyperlink" Target="mailto:DHooks@wfpa.org" TargetMode="External"/><Relationship Id="rId251" Type="http://schemas.openxmlformats.org/officeDocument/2006/relationships/hyperlink" Target="mailto:wpierce@stimson.com" TargetMode="External"/><Relationship Id="rId46" Type="http://schemas.openxmlformats.org/officeDocument/2006/relationships/hyperlink" Target="mailto:roger.goodman@leg.wa.gov" TargetMode="External"/><Relationship Id="rId293" Type="http://schemas.openxmlformats.org/officeDocument/2006/relationships/hyperlink" Target="mailto:Sergei.Drozdov@rayonier.com" TargetMode="External"/><Relationship Id="rId307" Type="http://schemas.openxmlformats.org/officeDocument/2006/relationships/hyperlink" Target="mailto:Dana.Stillwell@weyerhaeuser.com" TargetMode="External"/><Relationship Id="rId349" Type="http://schemas.openxmlformats.org/officeDocument/2006/relationships/hyperlink" Target="mailto:bill@clarke-law.net" TargetMode="External"/><Relationship Id="rId88" Type="http://schemas.openxmlformats.org/officeDocument/2006/relationships/hyperlink" Target="mailto:ed.orcutt@leg.wa.gov" TargetMode="External"/><Relationship Id="rId111" Type="http://schemas.openxmlformats.org/officeDocument/2006/relationships/hyperlink" Target="mailto:Suzanne.Schmidt@leg.wa.gov" TargetMode="External"/><Relationship Id="rId153" Type="http://schemas.openxmlformats.org/officeDocument/2006/relationships/hyperlink" Target="mailto:marisa.bass@afmforest.com%3E" TargetMode="External"/><Relationship Id="rId195" Type="http://schemas.openxmlformats.org/officeDocument/2006/relationships/hyperlink" Target="mailto:jbailey@portblakely.com%3E;" TargetMode="External"/><Relationship Id="rId209" Type="http://schemas.openxmlformats.org/officeDocument/2006/relationships/hyperlink" Target="mailto:Chad@ofic.com" TargetMode="External"/><Relationship Id="rId360" Type="http://schemas.openxmlformats.org/officeDocument/2006/relationships/hyperlink" Target="mailto:greg.corbin@greendiamond.com" TargetMode="External"/><Relationship Id="rId220" Type="http://schemas.openxmlformats.org/officeDocument/2006/relationships/hyperlink" Target="mailto:DCramer@wfpa.org" TargetMode="External"/><Relationship Id="rId15" Type="http://schemas.openxmlformats.org/officeDocument/2006/relationships/hyperlink" Target="mailto:kelly.chambers@leg.wa.gov" TargetMode="External"/><Relationship Id="rId57" Type="http://schemas.openxmlformats.org/officeDocument/2006/relationships/hyperlink" Target="mailto:spencer.hutchins@leg.wa.gov" TargetMode="External"/><Relationship Id="rId262" Type="http://schemas.openxmlformats.org/officeDocument/2006/relationships/hyperlink" Target="mailto:MHouse@greendiamond.com" TargetMode="External"/><Relationship Id="rId318" Type="http://schemas.openxmlformats.org/officeDocument/2006/relationships/hyperlink" Target="mailto:jspadaro@wfpa.org" TargetMode="External"/><Relationship Id="rId99" Type="http://schemas.openxmlformats.org/officeDocument/2006/relationships/hyperlink" Target="mailto:kristine.reeves@leg.wa.gov" TargetMode="External"/><Relationship Id="rId122" Type="http://schemas.openxmlformats.org/officeDocument/2006/relationships/hyperlink" Target="mailto:mike.steele@leg.wa.gov" TargetMode="External"/><Relationship Id="rId164" Type="http://schemas.openxmlformats.org/officeDocument/2006/relationships/hyperlink" Target="mailto:kendra@hamahamaoysters.com%3E" TargetMode="External"/><Relationship Id="rId371" Type="http://schemas.openxmlformats.org/officeDocument/2006/relationships/hyperlink" Target="mailto:Adrian.Miller1@weyerhaeuser.com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mailto:pulp@uw.edu" TargetMode="External"/><Relationship Id="rId18" Type="http://schemas.openxmlformats.org/officeDocument/2006/relationships/hyperlink" Target="mailto:jspadaro@wfpa.org" TargetMode="External"/><Relationship Id="rId26" Type="http://schemas.openxmlformats.org/officeDocument/2006/relationships/hyperlink" Target="mailto:jon@wstfa.org" TargetMode="External"/><Relationship Id="rId39" Type="http://schemas.openxmlformats.org/officeDocument/2006/relationships/hyperlink" Target="mailto:catherine.word@leg.wa.gov" TargetMode="External"/><Relationship Id="rId21" Type="http://schemas.openxmlformats.org/officeDocument/2006/relationships/hyperlink" Target="mailto:margrette_thompson@ios.doi.gov" TargetMode="External"/><Relationship Id="rId34" Type="http://schemas.openxmlformats.org/officeDocument/2006/relationships/hyperlink" Target="mailto:shannon.whitmore@leg.wa.gov" TargetMode="External"/><Relationship Id="rId42" Type="http://schemas.openxmlformats.org/officeDocument/2006/relationships/hyperlink" Target="mailto:cody.desautel@colvilletribes.com" TargetMode="External"/><Relationship Id="rId47" Type="http://schemas.openxmlformats.org/officeDocument/2006/relationships/hyperlink" Target="mailto:mmcdill@psu.edu" TargetMode="External"/><Relationship Id="rId7" Type="http://schemas.openxmlformats.org/officeDocument/2006/relationships/hyperlink" Target="https://environment.yale.edu/profile/sara-kuebbing" TargetMode="External"/><Relationship Id="rId2" Type="http://schemas.openxmlformats.org/officeDocument/2006/relationships/hyperlink" Target="https://www.fs.usda.gov/research/about/people/gmdomke" TargetMode="External"/><Relationship Id="rId16" Type="http://schemas.openxmlformats.org/officeDocument/2006/relationships/hyperlink" Target="mailto:rhh@allotropepartners.com" TargetMode="External"/><Relationship Id="rId29" Type="http://schemas.openxmlformats.org/officeDocument/2006/relationships/hyperlink" Target="mailto:Thalia.Corona@leg.wa.gov" TargetMode="External"/><Relationship Id="rId11" Type="http://schemas.openxmlformats.org/officeDocument/2006/relationships/hyperlink" Target="mailto:dmiller@ncasi.org" TargetMode="External"/><Relationship Id="rId24" Type="http://schemas.openxmlformats.org/officeDocument/2006/relationships/hyperlink" Target="mailto:kristen.sawin@weyerhaeuser.com" TargetMode="External"/><Relationship Id="rId32" Type="http://schemas.openxmlformats.org/officeDocument/2006/relationships/hyperlink" Target="mailto:meagan.arndt@leg.wa.gov" TargetMode="External"/><Relationship Id="rId37" Type="http://schemas.openxmlformats.org/officeDocument/2006/relationships/hyperlink" Target="https://youtu.be/EOuQtuxO9ag?si=Y09QRAG2cRvW0G87" TargetMode="External"/><Relationship Id="rId40" Type="http://schemas.openxmlformats.org/officeDocument/2006/relationships/hyperlink" Target="mailto:buckdj@olypen.com" TargetMode="External"/><Relationship Id="rId45" Type="http://schemas.openxmlformats.org/officeDocument/2006/relationships/hyperlink" Target="mailto:kyle.gitchell@commerce.wa.gov" TargetMode="External"/><Relationship Id="rId5" Type="http://schemas.openxmlformats.org/officeDocument/2006/relationships/hyperlink" Target="mailto:sara.kuebbing@yale.edu" TargetMode="External"/><Relationship Id="rId15" Type="http://schemas.openxmlformats.org/officeDocument/2006/relationships/hyperlink" Target="mailto:tom.hobby@yosemiteclean.com" TargetMode="External"/><Relationship Id="rId23" Type="http://schemas.openxmlformats.org/officeDocument/2006/relationships/hyperlink" Target="mailto:jspadaro@wfpa.org" TargetMode="External"/><Relationship Id="rId28" Type="http://schemas.openxmlformats.org/officeDocument/2006/relationships/hyperlink" Target="mailto:kristine.reeves@leg.wa.gov" TargetMode="External"/><Relationship Id="rId36" Type="http://schemas.openxmlformats.org/officeDocument/2006/relationships/hyperlink" Target="https://youtu.be/oo2ui-u4xIQ" TargetMode="External"/><Relationship Id="rId49" Type="http://schemas.openxmlformats.org/officeDocument/2006/relationships/printerSettings" Target="../printerSettings/printerSettings3.bin"/><Relationship Id="rId10" Type="http://schemas.openxmlformats.org/officeDocument/2006/relationships/hyperlink" Target="mailto:aaron@greencanopy.com" TargetMode="External"/><Relationship Id="rId19" Type="http://schemas.openxmlformats.org/officeDocument/2006/relationships/hyperlink" Target="mailto:bpetit@nafoalliance.org" TargetMode="External"/><Relationship Id="rId31" Type="http://schemas.openxmlformats.org/officeDocument/2006/relationships/hyperlink" Target="mailto:mike.chapman@leg.wa.gov" TargetMode="External"/><Relationship Id="rId44" Type="http://schemas.openxmlformats.org/officeDocument/2006/relationships/hyperlink" Target="mailto:assembly@ruralstrategies.org" TargetMode="External"/><Relationship Id="rId4" Type="http://schemas.openxmlformats.org/officeDocument/2006/relationships/hyperlink" Target="mailto:thor@mynocarbon.com" TargetMode="External"/><Relationship Id="rId9" Type="http://schemas.openxmlformats.org/officeDocument/2006/relationships/hyperlink" Target="mailto:rjamison@awc.org" TargetMode="External"/><Relationship Id="rId14" Type="http://schemas.openxmlformats.org/officeDocument/2006/relationships/hyperlink" Target="https://www.doi.gov/shannon-estenoz" TargetMode="External"/><Relationship Id="rId22" Type="http://schemas.openxmlformats.org/officeDocument/2006/relationships/hyperlink" Target="tel:(206)%20601-7566" TargetMode="External"/><Relationship Id="rId27" Type="http://schemas.openxmlformats.org/officeDocument/2006/relationships/hyperlink" Target="mailto:kristen.sawin@weyerhaeuser.com" TargetMode="External"/><Relationship Id="rId30" Type="http://schemas.openxmlformats.org/officeDocument/2006/relationships/hyperlink" Target="mailto:Peter.Abbarno@leg.wa.gov" TargetMode="External"/><Relationship Id="rId35" Type="http://schemas.openxmlformats.org/officeDocument/2006/relationships/hyperlink" Target="mailto:eoneil@wafarmforestry.com" TargetMode="External"/><Relationship Id="rId43" Type="http://schemas.openxmlformats.org/officeDocument/2006/relationships/hyperlink" Target="mailto:frankjr@candclogging.com" TargetMode="External"/><Relationship Id="rId48" Type="http://schemas.openxmlformats.org/officeDocument/2006/relationships/hyperlink" Target="mailto:sjrigdon@yahoo.com%20;%20Steve%20Rigdon%20srigdon@sustainablenorthwest.org" TargetMode="External"/><Relationship Id="rId8" Type="http://schemas.openxmlformats.org/officeDocument/2006/relationships/hyperlink" Target="https://www.greencanopynode.com/" TargetMode="External"/><Relationship Id="rId3" Type="http://schemas.openxmlformats.org/officeDocument/2006/relationships/hyperlink" Target="https://mynocarbon.com/team/" TargetMode="External"/><Relationship Id="rId12" Type="http://schemas.openxmlformats.org/officeDocument/2006/relationships/hyperlink" Target="mailto:jverschuyl@NCASI.org" TargetMode="External"/><Relationship Id="rId17" Type="http://schemas.openxmlformats.org/officeDocument/2006/relationships/hyperlink" Target="mailto:gareth_rees@ios.doi.gov" TargetMode="External"/><Relationship Id="rId25" Type="http://schemas.openxmlformats.org/officeDocument/2006/relationships/hyperlink" Target="mailto:jennifer_sherman@wsu.edu" TargetMode="External"/><Relationship Id="rId33" Type="http://schemas.openxmlformats.org/officeDocument/2006/relationships/hyperlink" Target="mailto:shelly.short@leg.wa.gov" TargetMode="External"/><Relationship Id="rId38" Type="http://schemas.openxmlformats.org/officeDocument/2006/relationships/hyperlink" Target="https://youtu.be/9_Chu1n0XtQ" TargetMode="External"/><Relationship Id="rId46" Type="http://schemas.openxmlformats.org/officeDocument/2006/relationships/hyperlink" Target="mailto:carls@awcnet.org" TargetMode="External"/><Relationship Id="rId20" Type="http://schemas.openxmlformats.org/officeDocument/2006/relationships/hyperlink" Target="mailto:hugh_morrison@fws.gov" TargetMode="External"/><Relationship Id="rId41" Type="http://schemas.openxmlformats.org/officeDocument/2006/relationships/hyperlink" Target="mailto:davidnew856@gmail.com" TargetMode="External"/><Relationship Id="rId1" Type="http://schemas.openxmlformats.org/officeDocument/2006/relationships/hyperlink" Target="https://yff.yale.edu/speaker/sara-kuebbing" TargetMode="External"/><Relationship Id="rId6" Type="http://schemas.openxmlformats.org/officeDocument/2006/relationships/hyperlink" Target="tel:203-436-9148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watreefarm.org" TargetMode="External"/><Relationship Id="rId2" Type="http://schemas.openxmlformats.org/officeDocument/2006/relationships/hyperlink" Target="mailto:dan@salmonsafe.org" TargetMode="External"/><Relationship Id="rId1" Type="http://schemas.openxmlformats.org/officeDocument/2006/relationships/hyperlink" Target="mailto:bryanmyrick70@outlook.com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mailto:john@spiritborne.com" TargetMode="External"/><Relationship Id="rId2" Type="http://schemas.openxmlformats.org/officeDocument/2006/relationships/hyperlink" Target="mailto:dave@pacificstage.com" TargetMode="External"/><Relationship Id="rId1" Type="http://schemas.openxmlformats.org/officeDocument/2006/relationships/hyperlink" Target="mailto:aidan.torp@tvw.org" TargetMode="External"/><Relationship Id="rId6" Type="http://schemas.openxmlformats.org/officeDocument/2006/relationships/printerSettings" Target="../printerSettings/printerSettings5.bin"/><Relationship Id="rId5" Type="http://schemas.openxmlformats.org/officeDocument/2006/relationships/hyperlink" Target="mailto:david@dcbmedia.net" TargetMode="External"/><Relationship Id="rId4" Type="http://schemas.openxmlformats.org/officeDocument/2006/relationships/hyperlink" Target="mailto:jeffp@tvw.org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mailto:senatortimsheldon@gmail.com" TargetMode="External"/><Relationship Id="rId1" Type="http://schemas.openxmlformats.org/officeDocument/2006/relationships/hyperlink" Target="mailto:bill.monahan@rayonier.com;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wfpa.regfox.com/2025-wfpa-annual-meeting" TargetMode="External"/><Relationship Id="rId1" Type="http://schemas.openxmlformats.org/officeDocument/2006/relationships/hyperlink" Target="https://wfpa.regfox.com/2024-wfpa-annual-meeting-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4E2EB-F850-4D19-AB04-BDC77950E89D}">
  <sheetPr>
    <pageSetUpPr fitToPage="1"/>
  </sheetPr>
  <dimension ref="A1:J344"/>
  <sheetViews>
    <sheetView zoomScaleNormal="100" workbookViewId="0">
      <pane ySplit="1" topLeftCell="A292" activePane="bottomLeft" state="frozen"/>
      <selection pane="bottomLeft" sqref="A1:XFD1"/>
    </sheetView>
  </sheetViews>
  <sheetFormatPr defaultRowHeight="14.45"/>
  <cols>
    <col min="1" max="1" width="15.7109375" bestFit="1" customWidth="1"/>
    <col min="2" max="2" width="17.85546875" customWidth="1"/>
    <col min="3" max="3" width="38.140625" customWidth="1"/>
    <col min="4" max="4" width="13.140625" style="4" customWidth="1"/>
    <col min="5" max="5" width="15" style="4" customWidth="1"/>
    <col min="6" max="7" width="16.140625" style="4" customWidth="1"/>
    <col min="8" max="8" width="19.85546875" style="4" customWidth="1"/>
    <col min="9" max="9" width="31.140625" bestFit="1" customWidth="1"/>
  </cols>
  <sheetData>
    <row r="1" spans="1:10">
      <c r="A1" s="1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s="4">
        <v>0</v>
      </c>
      <c r="I2" t="s">
        <v>13</v>
      </c>
    </row>
    <row r="3" spans="1:10">
      <c r="A3" t="s">
        <v>14</v>
      </c>
      <c r="B3" t="s">
        <v>15</v>
      </c>
      <c r="C3" t="s">
        <v>16</v>
      </c>
      <c r="I3" t="s">
        <v>17</v>
      </c>
    </row>
    <row r="4" spans="1:10">
      <c r="A4" t="s">
        <v>14</v>
      </c>
      <c r="B4" t="s">
        <v>18</v>
      </c>
      <c r="C4" t="s">
        <v>19</v>
      </c>
    </row>
    <row r="5" spans="1:10">
      <c r="A5" t="s">
        <v>20</v>
      </c>
      <c r="B5" t="s">
        <v>21</v>
      </c>
      <c r="C5" t="s">
        <v>22</v>
      </c>
    </row>
    <row r="6" spans="1:10">
      <c r="A6" t="s">
        <v>23</v>
      </c>
      <c r="B6" t="s">
        <v>24</v>
      </c>
      <c r="C6" t="s">
        <v>25</v>
      </c>
    </row>
    <row r="7" spans="1:10">
      <c r="A7" t="s">
        <v>26</v>
      </c>
      <c r="B7" t="s">
        <v>27</v>
      </c>
      <c r="C7" t="s">
        <v>28</v>
      </c>
    </row>
    <row r="8" spans="1:10">
      <c r="A8" t="s">
        <v>29</v>
      </c>
      <c r="B8" t="s">
        <v>30</v>
      </c>
      <c r="C8" s="17" t="s">
        <v>31</v>
      </c>
    </row>
    <row r="9" spans="1:10">
      <c r="A9" t="s">
        <v>32</v>
      </c>
      <c r="B9" t="s">
        <v>33</v>
      </c>
      <c r="C9" t="s">
        <v>34</v>
      </c>
    </row>
    <row r="10" spans="1:10">
      <c r="A10" t="s">
        <v>35</v>
      </c>
      <c r="B10" t="s">
        <v>36</v>
      </c>
      <c r="C10" t="s">
        <v>37</v>
      </c>
    </row>
    <row r="11" spans="1:10">
      <c r="A11" t="s">
        <v>38</v>
      </c>
      <c r="B11" t="s">
        <v>39</v>
      </c>
      <c r="C11" t="s">
        <v>40</v>
      </c>
      <c r="D11" s="4">
        <v>1</v>
      </c>
      <c r="G11" s="4" t="s">
        <v>41</v>
      </c>
    </row>
    <row r="12" spans="1:10">
      <c r="A12" t="s">
        <v>42</v>
      </c>
      <c r="B12" t="s">
        <v>43</v>
      </c>
      <c r="C12" t="s">
        <v>44</v>
      </c>
      <c r="E12" s="4">
        <v>1</v>
      </c>
      <c r="F12" s="4" t="s">
        <v>45</v>
      </c>
      <c r="G12" s="4" t="s">
        <v>46</v>
      </c>
    </row>
    <row r="13" spans="1:10">
      <c r="A13" t="s">
        <v>47</v>
      </c>
      <c r="B13" t="s">
        <v>48</v>
      </c>
      <c r="C13" t="s">
        <v>49</v>
      </c>
    </row>
    <row r="14" spans="1:10">
      <c r="A14" t="s">
        <v>50</v>
      </c>
      <c r="B14" t="s">
        <v>51</v>
      </c>
      <c r="C14" t="s">
        <v>52</v>
      </c>
      <c r="E14" s="4">
        <v>1</v>
      </c>
      <c r="F14" s="4" t="s">
        <v>45</v>
      </c>
      <c r="G14" s="4" t="s">
        <v>46</v>
      </c>
      <c r="I14" s="9"/>
    </row>
    <row r="15" spans="1:10">
      <c r="A15" t="s">
        <v>53</v>
      </c>
      <c r="B15" t="s">
        <v>54</v>
      </c>
      <c r="C15" t="s">
        <v>55</v>
      </c>
      <c r="D15" s="4">
        <v>1</v>
      </c>
      <c r="G15" s="4" t="s">
        <v>56</v>
      </c>
    </row>
    <row r="16" spans="1:10">
      <c r="A16" t="s">
        <v>53</v>
      </c>
      <c r="B16" t="s">
        <v>57</v>
      </c>
      <c r="C16" s="2" t="s">
        <v>58</v>
      </c>
      <c r="E16" s="4">
        <v>1</v>
      </c>
      <c r="F16" s="4" t="s">
        <v>45</v>
      </c>
      <c r="G16" s="4" t="s">
        <v>46</v>
      </c>
    </row>
    <row r="17" spans="1:9">
      <c r="A17" t="s">
        <v>53</v>
      </c>
      <c r="B17" t="s">
        <v>59</v>
      </c>
      <c r="C17" t="s">
        <v>60</v>
      </c>
    </row>
    <row r="18" spans="1:9">
      <c r="A18" t="s">
        <v>61</v>
      </c>
      <c r="B18" t="s">
        <v>62</v>
      </c>
      <c r="C18" t="s">
        <v>63</v>
      </c>
    </row>
    <row r="19" spans="1:9">
      <c r="A19" t="s">
        <v>64</v>
      </c>
      <c r="B19" t="s">
        <v>65</v>
      </c>
      <c r="C19" t="s">
        <v>66</v>
      </c>
    </row>
    <row r="20" spans="1:9">
      <c r="A20" t="s">
        <v>64</v>
      </c>
      <c r="B20" t="s">
        <v>67</v>
      </c>
      <c r="C20" t="s">
        <v>68</v>
      </c>
    </row>
    <row r="21" spans="1:9">
      <c r="A21" t="s">
        <v>64</v>
      </c>
      <c r="B21" t="s">
        <v>69</v>
      </c>
      <c r="C21" t="s">
        <v>70</v>
      </c>
      <c r="I21" t="s">
        <v>71</v>
      </c>
    </row>
    <row r="22" spans="1:9">
      <c r="A22" t="s">
        <v>72</v>
      </c>
      <c r="B22" t="s">
        <v>73</v>
      </c>
      <c r="C22" t="s">
        <v>74</v>
      </c>
    </row>
    <row r="23" spans="1:9">
      <c r="A23" t="s">
        <v>75</v>
      </c>
      <c r="B23" t="s">
        <v>43</v>
      </c>
      <c r="C23" t="s">
        <v>76</v>
      </c>
    </row>
    <row r="24" spans="1:9">
      <c r="A24" t="s">
        <v>77</v>
      </c>
      <c r="B24" t="s">
        <v>78</v>
      </c>
      <c r="C24" t="s">
        <v>79</v>
      </c>
    </row>
    <row r="25" spans="1:9">
      <c r="A25" t="s">
        <v>80</v>
      </c>
      <c r="B25" t="s">
        <v>81</v>
      </c>
      <c r="C25" t="s">
        <v>82</v>
      </c>
    </row>
    <row r="26" spans="1:9">
      <c r="A26" t="s">
        <v>83</v>
      </c>
      <c r="B26" t="s">
        <v>84</v>
      </c>
      <c r="C26" t="s">
        <v>85</v>
      </c>
    </row>
    <row r="27" spans="1:9">
      <c r="A27" t="s">
        <v>83</v>
      </c>
      <c r="B27" t="s">
        <v>86</v>
      </c>
      <c r="C27" s="2" t="s">
        <v>87</v>
      </c>
      <c r="E27" s="4">
        <v>1</v>
      </c>
      <c r="F27" s="4" t="s">
        <v>45</v>
      </c>
      <c r="G27" s="16" t="s">
        <v>46</v>
      </c>
      <c r="H27" s="16"/>
      <c r="I27" s="6"/>
    </row>
    <row r="28" spans="1:9">
      <c r="A28" t="s">
        <v>88</v>
      </c>
      <c r="B28" t="s">
        <v>89</v>
      </c>
      <c r="C28" t="s">
        <v>90</v>
      </c>
    </row>
    <row r="29" spans="1:9">
      <c r="A29" t="s">
        <v>91</v>
      </c>
      <c r="B29" t="s">
        <v>92</v>
      </c>
      <c r="C29" t="s">
        <v>93</v>
      </c>
      <c r="D29" s="4">
        <v>1</v>
      </c>
      <c r="G29" s="4" t="s">
        <v>56</v>
      </c>
    </row>
    <row r="30" spans="1:9">
      <c r="A30" t="s">
        <v>94</v>
      </c>
      <c r="B30" t="s">
        <v>95</v>
      </c>
      <c r="C30" t="s">
        <v>96</v>
      </c>
    </row>
    <row r="31" spans="1:9">
      <c r="A31" t="s">
        <v>97</v>
      </c>
      <c r="B31" t="s">
        <v>98</v>
      </c>
      <c r="C31" t="s">
        <v>99</v>
      </c>
      <c r="D31" s="4">
        <v>1</v>
      </c>
      <c r="G31" s="4" t="s">
        <v>41</v>
      </c>
    </row>
    <row r="32" spans="1:9">
      <c r="A32" t="s">
        <v>97</v>
      </c>
      <c r="B32" t="s">
        <v>100</v>
      </c>
      <c r="C32" t="s">
        <v>101</v>
      </c>
    </row>
    <row r="33" spans="1:10">
      <c r="A33" t="s">
        <v>102</v>
      </c>
      <c r="B33" t="s">
        <v>48</v>
      </c>
      <c r="C33" t="s">
        <v>103</v>
      </c>
      <c r="E33" s="4">
        <v>1</v>
      </c>
      <c r="F33" s="4" t="s">
        <v>45</v>
      </c>
      <c r="G33" s="4" t="s">
        <v>46</v>
      </c>
    </row>
    <row r="34" spans="1:10">
      <c r="A34" t="s">
        <v>104</v>
      </c>
      <c r="B34" t="s">
        <v>105</v>
      </c>
      <c r="C34" t="s">
        <v>106</v>
      </c>
      <c r="D34" s="4">
        <v>1</v>
      </c>
      <c r="G34" s="4" t="s">
        <v>41</v>
      </c>
    </row>
    <row r="35" spans="1:10">
      <c r="A35" t="s">
        <v>107</v>
      </c>
      <c r="B35" t="s">
        <v>108</v>
      </c>
      <c r="C35" t="s">
        <v>109</v>
      </c>
      <c r="D35" s="4">
        <v>1</v>
      </c>
      <c r="G35" s="4" t="s">
        <v>41</v>
      </c>
      <c r="I35" t="s">
        <v>110</v>
      </c>
    </row>
    <row r="36" spans="1:10">
      <c r="A36" t="s">
        <v>107</v>
      </c>
      <c r="B36" t="s">
        <v>111</v>
      </c>
      <c r="C36" t="s">
        <v>112</v>
      </c>
      <c r="D36" s="4">
        <v>1</v>
      </c>
      <c r="G36" s="4" t="s">
        <v>41</v>
      </c>
      <c r="I36" t="s">
        <v>110</v>
      </c>
    </row>
    <row r="37" spans="1:10">
      <c r="A37" t="s">
        <v>113</v>
      </c>
      <c r="B37" t="s">
        <v>114</v>
      </c>
      <c r="C37" t="s">
        <v>115</v>
      </c>
    </row>
    <row r="38" spans="1:10">
      <c r="A38" t="s">
        <v>116</v>
      </c>
      <c r="B38" t="s">
        <v>117</v>
      </c>
      <c r="C38" t="s">
        <v>118</v>
      </c>
      <c r="D38" s="4">
        <v>1</v>
      </c>
      <c r="G38" s="4" t="s">
        <v>41</v>
      </c>
      <c r="I38" s="10" t="s">
        <v>119</v>
      </c>
      <c r="J38" t="s">
        <v>120</v>
      </c>
    </row>
    <row r="39" spans="1:10">
      <c r="A39" t="s">
        <v>121</v>
      </c>
      <c r="B39" t="s">
        <v>122</v>
      </c>
      <c r="C39" t="s">
        <v>123</v>
      </c>
    </row>
    <row r="40" spans="1:10">
      <c r="A40" t="s">
        <v>124</v>
      </c>
      <c r="B40" t="s">
        <v>125</v>
      </c>
      <c r="C40" t="s">
        <v>126</v>
      </c>
    </row>
    <row r="41" spans="1:10">
      <c r="A41" t="s">
        <v>127</v>
      </c>
      <c r="B41" t="s">
        <v>128</v>
      </c>
      <c r="C41" t="s">
        <v>129</v>
      </c>
      <c r="D41" s="4">
        <v>1</v>
      </c>
      <c r="G41" s="4" t="s">
        <v>41</v>
      </c>
      <c r="J41" t="s">
        <v>120</v>
      </c>
    </row>
    <row r="42" spans="1:10">
      <c r="A42" t="s">
        <v>130</v>
      </c>
      <c r="B42" t="s">
        <v>131</v>
      </c>
      <c r="C42" t="s">
        <v>132</v>
      </c>
    </row>
    <row r="43" spans="1:10">
      <c r="A43" t="s">
        <v>133</v>
      </c>
      <c r="B43" t="s">
        <v>134</v>
      </c>
      <c r="C43" t="s">
        <v>135</v>
      </c>
      <c r="D43" s="4">
        <v>1</v>
      </c>
      <c r="G43" s="4" t="s">
        <v>41</v>
      </c>
    </row>
    <row r="44" spans="1:10">
      <c r="A44" t="s">
        <v>136</v>
      </c>
      <c r="B44" t="s">
        <v>137</v>
      </c>
      <c r="C44" t="s">
        <v>138</v>
      </c>
      <c r="D44" s="4">
        <v>1</v>
      </c>
      <c r="G44" s="4" t="s">
        <v>41</v>
      </c>
    </row>
    <row r="45" spans="1:10">
      <c r="A45" t="s">
        <v>139</v>
      </c>
      <c r="B45" t="s">
        <v>140</v>
      </c>
      <c r="C45" s="2" t="s">
        <v>141</v>
      </c>
      <c r="E45" s="4">
        <v>1</v>
      </c>
      <c r="F45" s="4" t="s">
        <v>45</v>
      </c>
      <c r="G45" s="4" t="s">
        <v>46</v>
      </c>
      <c r="I45" s="38" t="s">
        <v>142</v>
      </c>
    </row>
    <row r="46" spans="1:10">
      <c r="A46" t="s">
        <v>143</v>
      </c>
      <c r="B46" t="s">
        <v>144</v>
      </c>
      <c r="C46" t="s">
        <v>145</v>
      </c>
    </row>
    <row r="47" spans="1:10">
      <c r="A47" t="s">
        <v>146</v>
      </c>
      <c r="B47" t="s">
        <v>105</v>
      </c>
      <c r="C47" t="s">
        <v>147</v>
      </c>
      <c r="D47" s="4">
        <v>1</v>
      </c>
      <c r="G47" s="4" t="s">
        <v>148</v>
      </c>
    </row>
    <row r="48" spans="1:10">
      <c r="A48" t="s">
        <v>149</v>
      </c>
      <c r="B48" t="s">
        <v>150</v>
      </c>
      <c r="C48" t="s">
        <v>151</v>
      </c>
    </row>
    <row r="49" spans="1:10">
      <c r="A49" t="s">
        <v>152</v>
      </c>
      <c r="B49" t="s">
        <v>153</v>
      </c>
      <c r="C49" t="s">
        <v>154</v>
      </c>
    </row>
    <row r="50" spans="1:10">
      <c r="A50" t="s">
        <v>155</v>
      </c>
      <c r="B50" t="s">
        <v>156</v>
      </c>
      <c r="C50" t="s">
        <v>157</v>
      </c>
      <c r="D50" s="4">
        <v>0</v>
      </c>
      <c r="E50" s="4">
        <v>0</v>
      </c>
      <c r="I50" t="s">
        <v>158</v>
      </c>
    </row>
    <row r="51" spans="1:10">
      <c r="A51" t="s">
        <v>159</v>
      </c>
      <c r="B51" t="s">
        <v>160</v>
      </c>
      <c r="C51" t="s">
        <v>161</v>
      </c>
      <c r="D51" s="4">
        <v>1</v>
      </c>
      <c r="G51" s="4" t="s">
        <v>41</v>
      </c>
    </row>
    <row r="52" spans="1:10">
      <c r="A52" t="s">
        <v>162</v>
      </c>
      <c r="B52" t="s">
        <v>163</v>
      </c>
      <c r="C52" t="s">
        <v>164</v>
      </c>
      <c r="D52" s="4">
        <v>0</v>
      </c>
      <c r="E52" s="4">
        <v>0</v>
      </c>
      <c r="I52" t="s">
        <v>165</v>
      </c>
    </row>
    <row r="53" spans="1:10">
      <c r="A53" t="s">
        <v>166</v>
      </c>
      <c r="B53" t="s">
        <v>167</v>
      </c>
      <c r="C53" t="s">
        <v>168</v>
      </c>
    </row>
    <row r="54" spans="1:10">
      <c r="A54" t="s">
        <v>169</v>
      </c>
      <c r="B54" t="s">
        <v>170</v>
      </c>
      <c r="C54" t="s">
        <v>171</v>
      </c>
    </row>
    <row r="55" spans="1:10">
      <c r="A55" t="s">
        <v>172</v>
      </c>
      <c r="B55" t="s">
        <v>173</v>
      </c>
      <c r="C55" t="s">
        <v>174</v>
      </c>
      <c r="D55" s="4">
        <v>1</v>
      </c>
      <c r="G55" s="4" t="s">
        <v>56</v>
      </c>
    </row>
    <row r="56" spans="1:10">
      <c r="A56" t="s">
        <v>175</v>
      </c>
      <c r="B56" t="s">
        <v>176</v>
      </c>
      <c r="C56" s="2" t="s">
        <v>177</v>
      </c>
      <c r="E56" s="4">
        <v>1</v>
      </c>
      <c r="F56" s="4" t="s">
        <v>45</v>
      </c>
      <c r="G56" s="4" t="s">
        <v>46</v>
      </c>
      <c r="I56" t="s">
        <v>178</v>
      </c>
    </row>
    <row r="57" spans="1:10">
      <c r="A57" t="s">
        <v>179</v>
      </c>
      <c r="B57" t="s">
        <v>180</v>
      </c>
      <c r="C57" t="s">
        <v>181</v>
      </c>
    </row>
    <row r="58" spans="1:10">
      <c r="A58" t="s">
        <v>182</v>
      </c>
      <c r="B58" t="s">
        <v>183</v>
      </c>
      <c r="C58" t="s">
        <v>184</v>
      </c>
      <c r="D58" s="4">
        <v>1</v>
      </c>
      <c r="G58" s="4" t="s">
        <v>41</v>
      </c>
      <c r="J58" t="s">
        <v>120</v>
      </c>
    </row>
    <row r="59" spans="1:10">
      <c r="A59" t="s">
        <v>185</v>
      </c>
      <c r="B59" t="s">
        <v>21</v>
      </c>
      <c r="C59" t="s">
        <v>186</v>
      </c>
    </row>
    <row r="60" spans="1:10">
      <c r="A60" t="s">
        <v>187</v>
      </c>
      <c r="B60" t="s">
        <v>188</v>
      </c>
      <c r="C60" s="2" t="s">
        <v>189</v>
      </c>
      <c r="E60" s="4">
        <v>1</v>
      </c>
      <c r="F60" s="4" t="s">
        <v>45</v>
      </c>
      <c r="G60" s="4" t="s">
        <v>46</v>
      </c>
    </row>
    <row r="61" spans="1:10">
      <c r="A61" t="s">
        <v>190</v>
      </c>
      <c r="B61" t="s">
        <v>191</v>
      </c>
      <c r="C61" t="s">
        <v>192</v>
      </c>
    </row>
    <row r="62" spans="1:10">
      <c r="A62" t="s">
        <v>193</v>
      </c>
      <c r="B62" t="s">
        <v>194</v>
      </c>
      <c r="C62" t="s">
        <v>195</v>
      </c>
      <c r="E62" s="4">
        <v>1</v>
      </c>
      <c r="F62" s="4" t="s">
        <v>45</v>
      </c>
      <c r="G62" s="4" t="s">
        <v>46</v>
      </c>
      <c r="H62" s="4" t="s">
        <v>196</v>
      </c>
      <c r="I62" s="9"/>
    </row>
    <row r="63" spans="1:10">
      <c r="A63" t="s">
        <v>197</v>
      </c>
      <c r="B63" t="s">
        <v>198</v>
      </c>
      <c r="C63" t="s">
        <v>199</v>
      </c>
    </row>
    <row r="64" spans="1:10">
      <c r="A64" t="s">
        <v>200</v>
      </c>
      <c r="B64" t="s">
        <v>201</v>
      </c>
      <c r="C64" t="s">
        <v>202</v>
      </c>
    </row>
    <row r="65" spans="1:10">
      <c r="A65" t="s">
        <v>203</v>
      </c>
      <c r="B65" t="s">
        <v>204</v>
      </c>
      <c r="C65" t="s">
        <v>205</v>
      </c>
    </row>
    <row r="66" spans="1:10">
      <c r="A66" t="s">
        <v>206</v>
      </c>
      <c r="B66" t="s">
        <v>207</v>
      </c>
      <c r="C66" t="s">
        <v>208</v>
      </c>
    </row>
    <row r="67" spans="1:10">
      <c r="A67" t="s">
        <v>209</v>
      </c>
      <c r="B67" t="s">
        <v>210</v>
      </c>
      <c r="C67" t="s">
        <v>211</v>
      </c>
    </row>
    <row r="68" spans="1:10">
      <c r="A68" t="s">
        <v>212</v>
      </c>
      <c r="B68" t="s">
        <v>213</v>
      </c>
      <c r="C68" t="s">
        <v>214</v>
      </c>
    </row>
    <row r="69" spans="1:10">
      <c r="A69" t="s">
        <v>215</v>
      </c>
      <c r="B69" t="s">
        <v>216</v>
      </c>
      <c r="C69" t="s">
        <v>217</v>
      </c>
    </row>
    <row r="70" spans="1:10">
      <c r="A70" t="s">
        <v>218</v>
      </c>
      <c r="B70" t="s">
        <v>219</v>
      </c>
      <c r="C70" t="s">
        <v>220</v>
      </c>
    </row>
    <row r="71" spans="1:10">
      <c r="A71" t="s">
        <v>221</v>
      </c>
      <c r="B71" t="s">
        <v>222</v>
      </c>
      <c r="C71" t="s">
        <v>223</v>
      </c>
    </row>
    <row r="72" spans="1:10">
      <c r="A72" t="s">
        <v>224</v>
      </c>
      <c r="B72" t="s">
        <v>225</v>
      </c>
      <c r="C72" t="s">
        <v>226</v>
      </c>
    </row>
    <row r="73" spans="1:10">
      <c r="A73" t="s">
        <v>227</v>
      </c>
      <c r="B73" t="s">
        <v>114</v>
      </c>
      <c r="C73" t="s">
        <v>228</v>
      </c>
    </row>
    <row r="74" spans="1:10">
      <c r="A74" t="s">
        <v>229</v>
      </c>
      <c r="B74" t="s">
        <v>230</v>
      </c>
      <c r="C74" s="2" t="s">
        <v>231</v>
      </c>
      <c r="E74" s="4">
        <v>1</v>
      </c>
      <c r="F74" s="4" t="s">
        <v>45</v>
      </c>
      <c r="G74" s="4" t="s">
        <v>46</v>
      </c>
    </row>
    <row r="75" spans="1:10">
      <c r="A75" t="s">
        <v>232</v>
      </c>
      <c r="B75" t="s">
        <v>233</v>
      </c>
      <c r="C75" t="s">
        <v>234</v>
      </c>
    </row>
    <row r="76" spans="1:10">
      <c r="A76" t="s">
        <v>235</v>
      </c>
      <c r="B76" t="s">
        <v>111</v>
      </c>
      <c r="C76" t="s">
        <v>236</v>
      </c>
      <c r="D76" s="4">
        <v>1</v>
      </c>
      <c r="G76" s="4" t="s">
        <v>41</v>
      </c>
      <c r="J76" t="s">
        <v>120</v>
      </c>
    </row>
    <row r="77" spans="1:10">
      <c r="A77" t="s">
        <v>237</v>
      </c>
      <c r="B77" t="s">
        <v>18</v>
      </c>
      <c r="C77" t="s">
        <v>238</v>
      </c>
    </row>
    <row r="78" spans="1:10">
      <c r="A78" t="s">
        <v>239</v>
      </c>
      <c r="B78" t="s">
        <v>240</v>
      </c>
      <c r="C78" t="s">
        <v>241</v>
      </c>
    </row>
    <row r="79" spans="1:10">
      <c r="A79" t="s">
        <v>242</v>
      </c>
      <c r="B79" t="s">
        <v>243</v>
      </c>
      <c r="C79" t="s">
        <v>244</v>
      </c>
    </row>
    <row r="80" spans="1:10">
      <c r="A80" t="s">
        <v>245</v>
      </c>
      <c r="B80" t="s">
        <v>246</v>
      </c>
      <c r="C80" t="s">
        <v>247</v>
      </c>
    </row>
    <row r="81" spans="1:9">
      <c r="A81" t="s">
        <v>248</v>
      </c>
      <c r="B81" t="s">
        <v>249</v>
      </c>
      <c r="C81" t="s">
        <v>250</v>
      </c>
      <c r="D81" s="4">
        <v>1</v>
      </c>
      <c r="G81" s="4" t="s">
        <v>41</v>
      </c>
    </row>
    <row r="82" spans="1:9">
      <c r="A82" t="s">
        <v>251</v>
      </c>
      <c r="B82" t="s">
        <v>252</v>
      </c>
      <c r="C82" t="s">
        <v>253</v>
      </c>
    </row>
    <row r="83" spans="1:9">
      <c r="A83" t="s">
        <v>254</v>
      </c>
      <c r="B83" t="s">
        <v>255</v>
      </c>
      <c r="C83" s="15" t="s">
        <v>256</v>
      </c>
      <c r="E83" s="4">
        <v>1</v>
      </c>
      <c r="F83" s="4" t="s">
        <v>45</v>
      </c>
      <c r="G83" s="4" t="s">
        <v>46</v>
      </c>
      <c r="I83" t="s">
        <v>7</v>
      </c>
    </row>
    <row r="84" spans="1:9">
      <c r="A84" t="s">
        <v>257</v>
      </c>
      <c r="B84" t="s">
        <v>134</v>
      </c>
      <c r="C84" t="s">
        <v>258</v>
      </c>
    </row>
    <row r="85" spans="1:9">
      <c r="A85" t="s">
        <v>259</v>
      </c>
      <c r="B85" t="s">
        <v>260</v>
      </c>
      <c r="C85" t="s">
        <v>261</v>
      </c>
      <c r="D85" s="4">
        <v>1</v>
      </c>
      <c r="G85" s="4" t="s">
        <v>41</v>
      </c>
    </row>
    <row r="86" spans="1:9">
      <c r="A86" t="s">
        <v>262</v>
      </c>
      <c r="B86" t="s">
        <v>263</v>
      </c>
      <c r="C86" t="s">
        <v>264</v>
      </c>
    </row>
    <row r="87" spans="1:9">
      <c r="A87" t="s">
        <v>265</v>
      </c>
      <c r="B87" t="s">
        <v>266</v>
      </c>
      <c r="C87" t="s">
        <v>267</v>
      </c>
    </row>
    <row r="88" spans="1:9">
      <c r="A88" t="s">
        <v>268</v>
      </c>
      <c r="B88" t="s">
        <v>269</v>
      </c>
      <c r="C88" t="s">
        <v>270</v>
      </c>
      <c r="D88" s="4">
        <v>0</v>
      </c>
      <c r="E88" s="4">
        <v>0</v>
      </c>
      <c r="I88" t="s">
        <v>271</v>
      </c>
    </row>
    <row r="89" spans="1:9">
      <c r="A89" t="s">
        <v>272</v>
      </c>
      <c r="B89" t="s">
        <v>273</v>
      </c>
      <c r="C89" t="s">
        <v>274</v>
      </c>
    </row>
    <row r="90" spans="1:9">
      <c r="A90" t="s">
        <v>275</v>
      </c>
      <c r="B90" t="s">
        <v>276</v>
      </c>
      <c r="C90" t="s">
        <v>277</v>
      </c>
    </row>
    <row r="91" spans="1:9">
      <c r="A91" t="s">
        <v>278</v>
      </c>
      <c r="B91" t="s">
        <v>279</v>
      </c>
      <c r="C91" t="s">
        <v>280</v>
      </c>
      <c r="D91" s="4">
        <v>1</v>
      </c>
      <c r="G91" s="4" t="s">
        <v>41</v>
      </c>
    </row>
    <row r="92" spans="1:9">
      <c r="A92" t="s">
        <v>281</v>
      </c>
      <c r="B92" t="s">
        <v>62</v>
      </c>
      <c r="C92" t="s">
        <v>282</v>
      </c>
    </row>
    <row r="93" spans="1:9">
      <c r="A93" t="s">
        <v>283</v>
      </c>
      <c r="B93" t="s">
        <v>284</v>
      </c>
      <c r="C93" t="s">
        <v>285</v>
      </c>
      <c r="D93" s="4">
        <v>1</v>
      </c>
      <c r="G93" s="4" t="s">
        <v>41</v>
      </c>
    </row>
    <row r="94" spans="1:9">
      <c r="A94" t="s">
        <v>286</v>
      </c>
      <c r="B94" t="s">
        <v>276</v>
      </c>
      <c r="C94" t="s">
        <v>287</v>
      </c>
    </row>
    <row r="95" spans="1:9">
      <c r="A95" t="s">
        <v>288</v>
      </c>
      <c r="B95" t="s">
        <v>289</v>
      </c>
      <c r="C95" t="s">
        <v>290</v>
      </c>
    </row>
    <row r="96" spans="1:9">
      <c r="A96" t="s">
        <v>291</v>
      </c>
      <c r="B96" t="s">
        <v>292</v>
      </c>
      <c r="C96" t="s">
        <v>293</v>
      </c>
      <c r="D96" s="4">
        <v>1</v>
      </c>
      <c r="G96" s="4" t="s">
        <v>41</v>
      </c>
    </row>
    <row r="97" spans="1:9">
      <c r="A97" t="s">
        <v>294</v>
      </c>
      <c r="B97" t="s">
        <v>276</v>
      </c>
      <c r="C97" t="s">
        <v>295</v>
      </c>
    </row>
    <row r="98" spans="1:9">
      <c r="A98" t="s">
        <v>296</v>
      </c>
      <c r="B98" t="s">
        <v>297</v>
      </c>
      <c r="C98" t="s">
        <v>298</v>
      </c>
      <c r="D98" s="4">
        <v>1</v>
      </c>
      <c r="G98" s="4" t="s">
        <v>299</v>
      </c>
    </row>
    <row r="99" spans="1:9">
      <c r="A99" t="s">
        <v>300</v>
      </c>
      <c r="B99" t="s">
        <v>301</v>
      </c>
      <c r="C99" t="s">
        <v>302</v>
      </c>
      <c r="D99" s="4">
        <v>0</v>
      </c>
      <c r="I99" t="s">
        <v>303</v>
      </c>
    </row>
    <row r="100" spans="1:9">
      <c r="A100" t="s">
        <v>304</v>
      </c>
      <c r="B100" t="s">
        <v>92</v>
      </c>
      <c r="C100" t="s">
        <v>305</v>
      </c>
      <c r="D100" s="4">
        <v>0</v>
      </c>
      <c r="I100" t="s">
        <v>303</v>
      </c>
    </row>
    <row r="101" spans="1:9">
      <c r="A101" t="s">
        <v>306</v>
      </c>
      <c r="B101" t="s">
        <v>114</v>
      </c>
      <c r="C101" t="s">
        <v>307</v>
      </c>
    </row>
    <row r="102" spans="1:9">
      <c r="A102" t="s">
        <v>306</v>
      </c>
      <c r="B102" t="s">
        <v>308</v>
      </c>
      <c r="C102" t="s">
        <v>309</v>
      </c>
    </row>
    <row r="103" spans="1:9">
      <c r="A103" t="s">
        <v>310</v>
      </c>
      <c r="B103" t="s">
        <v>311</v>
      </c>
      <c r="C103" t="s">
        <v>312</v>
      </c>
    </row>
    <row r="104" spans="1:9">
      <c r="A104" t="s">
        <v>313</v>
      </c>
      <c r="B104" t="s">
        <v>308</v>
      </c>
      <c r="C104" t="s">
        <v>314</v>
      </c>
    </row>
    <row r="105" spans="1:9">
      <c r="A105" t="s">
        <v>315</v>
      </c>
      <c r="B105" t="s">
        <v>134</v>
      </c>
      <c r="C105" t="s">
        <v>316</v>
      </c>
      <c r="D105" s="4">
        <v>1</v>
      </c>
      <c r="G105" s="4" t="s">
        <v>41</v>
      </c>
    </row>
    <row r="106" spans="1:9">
      <c r="A106" t="s">
        <v>317</v>
      </c>
      <c r="B106" t="s">
        <v>318</v>
      </c>
      <c r="C106" t="s">
        <v>319</v>
      </c>
    </row>
    <row r="107" spans="1:9">
      <c r="A107" t="s">
        <v>320</v>
      </c>
      <c r="B107" t="s">
        <v>67</v>
      </c>
      <c r="C107" t="s">
        <v>321</v>
      </c>
    </row>
    <row r="108" spans="1:9">
      <c r="A108" t="s">
        <v>322</v>
      </c>
      <c r="B108" t="s">
        <v>30</v>
      </c>
      <c r="C108" t="s">
        <v>323</v>
      </c>
    </row>
    <row r="109" spans="1:9">
      <c r="A109" t="s">
        <v>324</v>
      </c>
      <c r="B109" t="s">
        <v>325</v>
      </c>
      <c r="C109" t="s">
        <v>326</v>
      </c>
    </row>
    <row r="110" spans="1:9">
      <c r="A110" t="s">
        <v>327</v>
      </c>
      <c r="B110" t="s">
        <v>328</v>
      </c>
      <c r="C110" t="s">
        <v>329</v>
      </c>
    </row>
    <row r="111" spans="1:9">
      <c r="A111" t="s">
        <v>330</v>
      </c>
      <c r="B111" t="s">
        <v>331</v>
      </c>
      <c r="C111" t="s">
        <v>332</v>
      </c>
    </row>
    <row r="112" spans="1:9">
      <c r="A112" t="s">
        <v>333</v>
      </c>
      <c r="B112" t="s">
        <v>81</v>
      </c>
      <c r="C112" t="s">
        <v>334</v>
      </c>
    </row>
    <row r="113" spans="1:10">
      <c r="A113" t="s">
        <v>335</v>
      </c>
      <c r="B113" t="s">
        <v>59</v>
      </c>
      <c r="C113" t="s">
        <v>336</v>
      </c>
    </row>
    <row r="114" spans="1:10">
      <c r="A114" t="s">
        <v>337</v>
      </c>
      <c r="B114" t="s">
        <v>338</v>
      </c>
      <c r="C114" t="s">
        <v>339</v>
      </c>
      <c r="D114" s="4">
        <v>1</v>
      </c>
      <c r="G114" s="4" t="s">
        <v>56</v>
      </c>
    </row>
    <row r="115" spans="1:10">
      <c r="A115" s="36" t="s">
        <v>337</v>
      </c>
      <c r="B115" s="36" t="s">
        <v>340</v>
      </c>
      <c r="C115" s="36" t="s">
        <v>341</v>
      </c>
      <c r="D115" s="31">
        <v>1</v>
      </c>
      <c r="E115" s="31"/>
      <c r="F115" s="31"/>
      <c r="G115" s="31" t="s">
        <v>56</v>
      </c>
      <c r="H115" s="31"/>
    </row>
    <row r="116" spans="1:10">
      <c r="A116" t="s">
        <v>342</v>
      </c>
      <c r="B116" t="s">
        <v>343</v>
      </c>
      <c r="C116" t="s">
        <v>344</v>
      </c>
    </row>
    <row r="117" spans="1:10">
      <c r="A117" t="s">
        <v>345</v>
      </c>
      <c r="B117" t="s">
        <v>346</v>
      </c>
      <c r="C117" t="s">
        <v>347</v>
      </c>
      <c r="D117" s="4">
        <v>0</v>
      </c>
      <c r="E117" s="4">
        <v>0</v>
      </c>
      <c r="I117" t="s">
        <v>158</v>
      </c>
    </row>
    <row r="118" spans="1:10">
      <c r="A118" t="s">
        <v>348</v>
      </c>
      <c r="B118" t="s">
        <v>349</v>
      </c>
      <c r="C118" t="s">
        <v>350</v>
      </c>
      <c r="D118" s="4">
        <v>1</v>
      </c>
      <c r="G118" s="4" t="s">
        <v>41</v>
      </c>
      <c r="I118" s="10" t="s">
        <v>119</v>
      </c>
    </row>
    <row r="119" spans="1:10">
      <c r="A119" t="s">
        <v>351</v>
      </c>
      <c r="B119" t="s">
        <v>252</v>
      </c>
      <c r="C119" t="s">
        <v>352</v>
      </c>
    </row>
    <row r="120" spans="1:10">
      <c r="A120" t="s">
        <v>353</v>
      </c>
      <c r="B120" t="s">
        <v>354</v>
      </c>
      <c r="C120" t="s">
        <v>355</v>
      </c>
      <c r="D120" s="4">
        <v>1</v>
      </c>
      <c r="G120" s="4" t="s">
        <v>56</v>
      </c>
      <c r="J120" t="s">
        <v>120</v>
      </c>
    </row>
    <row r="121" spans="1:10" s="26" customFormat="1">
      <c r="A121" t="s">
        <v>356</v>
      </c>
      <c r="B121" t="s">
        <v>357</v>
      </c>
      <c r="C121" t="s">
        <v>358</v>
      </c>
      <c r="D121" s="4"/>
      <c r="E121" s="4"/>
      <c r="F121" s="4"/>
      <c r="G121" s="4"/>
      <c r="H121" s="4"/>
      <c r="I121"/>
      <c r="J121"/>
    </row>
    <row r="122" spans="1:10">
      <c r="A122" t="s">
        <v>359</v>
      </c>
      <c r="B122" t="s">
        <v>360</v>
      </c>
      <c r="C122" t="s">
        <v>361</v>
      </c>
    </row>
    <row r="123" spans="1:10">
      <c r="A123" t="s">
        <v>362</v>
      </c>
      <c r="B123" t="s">
        <v>363</v>
      </c>
      <c r="C123" t="s">
        <v>364</v>
      </c>
    </row>
    <row r="124" spans="1:10">
      <c r="A124" t="s">
        <v>365</v>
      </c>
      <c r="B124" t="s">
        <v>366</v>
      </c>
      <c r="C124" t="s">
        <v>367</v>
      </c>
    </row>
    <row r="125" spans="1:10">
      <c r="A125" t="s">
        <v>368</v>
      </c>
      <c r="B125" t="s">
        <v>369</v>
      </c>
      <c r="C125" t="s">
        <v>370</v>
      </c>
    </row>
    <row r="126" spans="1:10">
      <c r="A126" s="26" t="s">
        <v>371</v>
      </c>
      <c r="B126" s="26" t="s">
        <v>372</v>
      </c>
      <c r="C126" s="15" t="s">
        <v>373</v>
      </c>
      <c r="D126" s="27">
        <v>1</v>
      </c>
      <c r="E126" s="27"/>
      <c r="G126" s="46" t="s">
        <v>41</v>
      </c>
      <c r="H126" s="27"/>
      <c r="I126" s="26"/>
      <c r="J126" s="26"/>
    </row>
    <row r="127" spans="1:10">
      <c r="A127" t="s">
        <v>374</v>
      </c>
      <c r="B127" t="s">
        <v>375</v>
      </c>
      <c r="C127" t="s">
        <v>376</v>
      </c>
    </row>
    <row r="128" spans="1:10">
      <c r="A128" t="s">
        <v>377</v>
      </c>
      <c r="B128" t="s">
        <v>111</v>
      </c>
      <c r="C128" t="s">
        <v>378</v>
      </c>
    </row>
    <row r="129" spans="1:9">
      <c r="A129" t="s">
        <v>379</v>
      </c>
      <c r="B129" t="s">
        <v>380</v>
      </c>
      <c r="C129" t="s">
        <v>381</v>
      </c>
    </row>
    <row r="130" spans="1:9" ht="28.9">
      <c r="A130" t="s">
        <v>382</v>
      </c>
      <c r="B130" t="s">
        <v>383</v>
      </c>
      <c r="C130" s="2" t="s">
        <v>384</v>
      </c>
      <c r="D130" s="4">
        <v>1</v>
      </c>
      <c r="G130" s="40" t="s">
        <v>385</v>
      </c>
      <c r="I130" t="s">
        <v>386</v>
      </c>
    </row>
    <row r="131" spans="1:9">
      <c r="A131" t="s">
        <v>387</v>
      </c>
      <c r="B131" t="s">
        <v>388</v>
      </c>
      <c r="C131" t="s">
        <v>389</v>
      </c>
    </row>
    <row r="132" spans="1:9">
      <c r="A132" t="s">
        <v>390</v>
      </c>
      <c r="C132" t="s">
        <v>391</v>
      </c>
    </row>
    <row r="133" spans="1:9">
      <c r="A133" t="s">
        <v>390</v>
      </c>
      <c r="B133" t="s">
        <v>392</v>
      </c>
    </row>
    <row r="134" spans="1:9">
      <c r="A134" t="s">
        <v>393</v>
      </c>
      <c r="B134" t="s">
        <v>394</v>
      </c>
      <c r="C134" t="s">
        <v>395</v>
      </c>
    </row>
    <row r="135" spans="1:9">
      <c r="A135" t="s">
        <v>396</v>
      </c>
      <c r="B135" t="s">
        <v>301</v>
      </c>
      <c r="C135" t="s">
        <v>397</v>
      </c>
    </row>
    <row r="136" spans="1:9">
      <c r="A136" t="s">
        <v>398</v>
      </c>
      <c r="B136" t="s">
        <v>399</v>
      </c>
      <c r="C136" t="s">
        <v>400</v>
      </c>
    </row>
    <row r="137" spans="1:9">
      <c r="A137" t="s">
        <v>398</v>
      </c>
      <c r="B137" t="s">
        <v>401</v>
      </c>
      <c r="C137" t="s">
        <v>402</v>
      </c>
    </row>
    <row r="138" spans="1:9">
      <c r="A138" t="s">
        <v>403</v>
      </c>
      <c r="B138" t="s">
        <v>27</v>
      </c>
      <c r="C138" t="s">
        <v>404</v>
      </c>
    </row>
    <row r="139" spans="1:9">
      <c r="A139" t="s">
        <v>405</v>
      </c>
      <c r="B139" t="s">
        <v>406</v>
      </c>
      <c r="C139" t="s">
        <v>407</v>
      </c>
      <c r="D139" s="4">
        <v>1</v>
      </c>
      <c r="G139" s="4" t="s">
        <v>41</v>
      </c>
    </row>
    <row r="140" spans="1:9">
      <c r="A140" t="s">
        <v>408</v>
      </c>
      <c r="B140" t="s">
        <v>409</v>
      </c>
      <c r="C140" t="s">
        <v>410</v>
      </c>
    </row>
    <row r="141" spans="1:9">
      <c r="A141" t="s">
        <v>411</v>
      </c>
      <c r="B141" t="s">
        <v>134</v>
      </c>
      <c r="C141" t="s">
        <v>412</v>
      </c>
    </row>
    <row r="142" spans="1:9">
      <c r="A142" t="s">
        <v>413</v>
      </c>
      <c r="B142" t="s">
        <v>318</v>
      </c>
      <c r="C142" t="s">
        <v>414</v>
      </c>
    </row>
    <row r="143" spans="1:9">
      <c r="A143" t="s">
        <v>415</v>
      </c>
      <c r="B143" t="s">
        <v>416</v>
      </c>
      <c r="C143" t="s">
        <v>417</v>
      </c>
    </row>
    <row r="144" spans="1:9">
      <c r="A144" t="s">
        <v>418</v>
      </c>
      <c r="B144" t="s">
        <v>419</v>
      </c>
      <c r="C144" t="s">
        <v>420</v>
      </c>
      <c r="D144" s="4" t="s">
        <v>421</v>
      </c>
      <c r="E144" s="4">
        <v>0</v>
      </c>
      <c r="I144" t="s">
        <v>422</v>
      </c>
    </row>
    <row r="145" spans="1:9">
      <c r="A145" t="s">
        <v>423</v>
      </c>
      <c r="B145" t="s">
        <v>269</v>
      </c>
      <c r="C145" t="s">
        <v>424</v>
      </c>
    </row>
    <row r="146" spans="1:9">
      <c r="A146" t="s">
        <v>425</v>
      </c>
      <c r="B146" t="s">
        <v>233</v>
      </c>
      <c r="C146" t="s">
        <v>426</v>
      </c>
    </row>
    <row r="147" spans="1:9">
      <c r="A147" t="s">
        <v>427</v>
      </c>
      <c r="B147" t="s">
        <v>428</v>
      </c>
      <c r="C147" t="s">
        <v>429</v>
      </c>
    </row>
    <row r="148" spans="1:9">
      <c r="A148" t="s">
        <v>430</v>
      </c>
      <c r="B148" t="s">
        <v>431</v>
      </c>
      <c r="C148" t="s">
        <v>432</v>
      </c>
    </row>
    <row r="149" spans="1:9">
      <c r="A149" t="s">
        <v>433</v>
      </c>
      <c r="B149" t="s">
        <v>434</v>
      </c>
      <c r="C149" t="s">
        <v>435</v>
      </c>
      <c r="D149" s="4">
        <v>1</v>
      </c>
      <c r="G149" s="4" t="s">
        <v>41</v>
      </c>
    </row>
    <row r="150" spans="1:9">
      <c r="A150" t="s">
        <v>436</v>
      </c>
      <c r="B150" t="s">
        <v>437</v>
      </c>
      <c r="C150" s="2" t="s">
        <v>438</v>
      </c>
      <c r="E150" s="4">
        <v>1</v>
      </c>
      <c r="F150" s="4" t="s">
        <v>45</v>
      </c>
      <c r="G150" s="4" t="s">
        <v>46</v>
      </c>
    </row>
    <row r="151" spans="1:9">
      <c r="A151" t="s">
        <v>439</v>
      </c>
      <c r="B151" t="s">
        <v>440</v>
      </c>
      <c r="C151" t="s">
        <v>441</v>
      </c>
      <c r="D151" s="4">
        <v>1</v>
      </c>
      <c r="G151" s="4" t="s">
        <v>299</v>
      </c>
    </row>
    <row r="152" spans="1:9">
      <c r="A152" t="s">
        <v>442</v>
      </c>
      <c r="B152" t="s">
        <v>443</v>
      </c>
      <c r="C152" s="2" t="s">
        <v>444</v>
      </c>
    </row>
    <row r="153" spans="1:9">
      <c r="A153" t="s">
        <v>445</v>
      </c>
      <c r="B153" t="s">
        <v>446</v>
      </c>
      <c r="C153" t="s">
        <v>141</v>
      </c>
    </row>
    <row r="154" spans="1:9">
      <c r="A154" t="s">
        <v>447</v>
      </c>
      <c r="B154" t="s">
        <v>448</v>
      </c>
      <c r="C154" t="s">
        <v>449</v>
      </c>
    </row>
    <row r="155" spans="1:9">
      <c r="A155" t="s">
        <v>450</v>
      </c>
      <c r="B155" t="s">
        <v>67</v>
      </c>
      <c r="C155" t="s">
        <v>451</v>
      </c>
    </row>
    <row r="156" spans="1:9">
      <c r="A156" t="s">
        <v>452</v>
      </c>
      <c r="B156" t="s">
        <v>453</v>
      </c>
      <c r="C156" t="s">
        <v>454</v>
      </c>
    </row>
    <row r="157" spans="1:9">
      <c r="A157" t="s">
        <v>455</v>
      </c>
      <c r="B157" t="s">
        <v>98</v>
      </c>
      <c r="C157" t="s">
        <v>456</v>
      </c>
    </row>
    <row r="158" spans="1:9">
      <c r="A158" t="s">
        <v>457</v>
      </c>
      <c r="B158" t="s">
        <v>458</v>
      </c>
      <c r="C158" t="s">
        <v>459</v>
      </c>
      <c r="E158" s="4">
        <v>1</v>
      </c>
      <c r="F158" s="4" t="s">
        <v>45</v>
      </c>
      <c r="G158" s="4" t="s">
        <v>46</v>
      </c>
      <c r="I158" t="s">
        <v>460</v>
      </c>
    </row>
    <row r="159" spans="1:9">
      <c r="A159" t="s">
        <v>461</v>
      </c>
      <c r="B159" t="s">
        <v>18</v>
      </c>
      <c r="C159" t="s">
        <v>462</v>
      </c>
    </row>
    <row r="160" spans="1:9">
      <c r="A160" t="s">
        <v>463</v>
      </c>
      <c r="B160" t="s">
        <v>18</v>
      </c>
      <c r="C160" t="s">
        <v>464</v>
      </c>
      <c r="D160" s="4">
        <v>1</v>
      </c>
      <c r="G160" s="4" t="s">
        <v>56</v>
      </c>
    </row>
    <row r="161" spans="1:9">
      <c r="A161" t="s">
        <v>465</v>
      </c>
      <c r="B161" t="s">
        <v>466</v>
      </c>
      <c r="C161" t="s">
        <v>467</v>
      </c>
    </row>
    <row r="162" spans="1:9">
      <c r="A162" t="s">
        <v>468</v>
      </c>
      <c r="B162" t="s">
        <v>469</v>
      </c>
      <c r="C162" t="s">
        <v>470</v>
      </c>
      <c r="E162" s="4">
        <v>1</v>
      </c>
      <c r="F162" s="4" t="s">
        <v>45</v>
      </c>
      <c r="G162" s="4" t="s">
        <v>46</v>
      </c>
    </row>
    <row r="163" spans="1:9">
      <c r="A163" t="s">
        <v>471</v>
      </c>
      <c r="B163" t="s">
        <v>472</v>
      </c>
      <c r="C163" t="s">
        <v>473</v>
      </c>
      <c r="I163" t="s">
        <v>474</v>
      </c>
    </row>
    <row r="164" spans="1:9">
      <c r="A164" t="s">
        <v>475</v>
      </c>
      <c r="B164" t="s">
        <v>476</v>
      </c>
      <c r="C164" t="s">
        <v>477</v>
      </c>
    </row>
    <row r="165" spans="1:9">
      <c r="A165" t="s">
        <v>478</v>
      </c>
      <c r="B165" t="s">
        <v>479</v>
      </c>
      <c r="C165" t="s">
        <v>480</v>
      </c>
    </row>
    <row r="166" spans="1:9">
      <c r="A166" t="s">
        <v>481</v>
      </c>
      <c r="B166" t="s">
        <v>67</v>
      </c>
      <c r="C166" t="s">
        <v>482</v>
      </c>
    </row>
    <row r="167" spans="1:9">
      <c r="A167" t="s">
        <v>483</v>
      </c>
      <c r="B167" t="s">
        <v>484</v>
      </c>
      <c r="C167" t="s">
        <v>485</v>
      </c>
      <c r="E167" s="4">
        <v>1</v>
      </c>
      <c r="F167" s="4" t="s">
        <v>45</v>
      </c>
      <c r="G167" s="4" t="s">
        <v>46</v>
      </c>
      <c r="I167" t="s">
        <v>460</v>
      </c>
    </row>
    <row r="168" spans="1:9">
      <c r="A168" t="s">
        <v>486</v>
      </c>
      <c r="B168" t="s">
        <v>487</v>
      </c>
      <c r="C168" t="s">
        <v>488</v>
      </c>
    </row>
    <row r="169" spans="1:9">
      <c r="A169" t="s">
        <v>489</v>
      </c>
      <c r="B169" t="s">
        <v>173</v>
      </c>
      <c r="C169" t="s">
        <v>490</v>
      </c>
    </row>
    <row r="170" spans="1:9">
      <c r="A170" s="36" t="s">
        <v>491</v>
      </c>
      <c r="B170" s="36" t="s">
        <v>492</v>
      </c>
      <c r="C170" s="36" t="s">
        <v>493</v>
      </c>
      <c r="D170" s="31">
        <v>1</v>
      </c>
      <c r="E170" s="31"/>
      <c r="F170" s="31"/>
      <c r="G170" s="31" t="s">
        <v>56</v>
      </c>
    </row>
    <row r="171" spans="1:9">
      <c r="A171" t="s">
        <v>494</v>
      </c>
      <c r="B171" t="s">
        <v>495</v>
      </c>
      <c r="C171" t="s">
        <v>496</v>
      </c>
    </row>
    <row r="172" spans="1:9">
      <c r="A172" t="s">
        <v>497</v>
      </c>
      <c r="B172" t="s">
        <v>399</v>
      </c>
      <c r="C172" t="s">
        <v>498</v>
      </c>
    </row>
    <row r="173" spans="1:9">
      <c r="A173" t="s">
        <v>499</v>
      </c>
      <c r="B173" t="s">
        <v>18</v>
      </c>
      <c r="C173" t="s">
        <v>500</v>
      </c>
    </row>
    <row r="174" spans="1:9">
      <c r="A174" t="s">
        <v>501</v>
      </c>
      <c r="B174" t="s">
        <v>502</v>
      </c>
      <c r="C174" t="s">
        <v>503</v>
      </c>
    </row>
    <row r="175" spans="1:9">
      <c r="A175" t="s">
        <v>504</v>
      </c>
      <c r="B175" t="s">
        <v>505</v>
      </c>
      <c r="C175" t="s">
        <v>506</v>
      </c>
      <c r="D175" s="4">
        <v>1</v>
      </c>
      <c r="G175" s="4" t="s">
        <v>41</v>
      </c>
    </row>
    <row r="176" spans="1:9">
      <c r="A176" t="s">
        <v>507</v>
      </c>
      <c r="B176" t="s">
        <v>508</v>
      </c>
      <c r="C176" t="s">
        <v>70</v>
      </c>
    </row>
    <row r="177" spans="1:10">
      <c r="A177" t="s">
        <v>509</v>
      </c>
      <c r="B177" t="s">
        <v>510</v>
      </c>
      <c r="C177" t="s">
        <v>511</v>
      </c>
    </row>
    <row r="178" spans="1:10">
      <c r="A178" t="s">
        <v>512</v>
      </c>
      <c r="B178" t="s">
        <v>513</v>
      </c>
      <c r="C178" t="s">
        <v>514</v>
      </c>
    </row>
    <row r="179" spans="1:10">
      <c r="A179" t="s">
        <v>515</v>
      </c>
      <c r="B179" t="s">
        <v>516</v>
      </c>
      <c r="C179" t="s">
        <v>517</v>
      </c>
    </row>
    <row r="180" spans="1:10">
      <c r="A180" t="s">
        <v>518</v>
      </c>
      <c r="B180" t="s">
        <v>519</v>
      </c>
      <c r="C180" t="s">
        <v>520</v>
      </c>
    </row>
    <row r="181" spans="1:10">
      <c r="A181" t="s">
        <v>521</v>
      </c>
      <c r="B181" t="s">
        <v>522</v>
      </c>
      <c r="C181" t="s">
        <v>523</v>
      </c>
      <c r="D181" s="4">
        <v>1</v>
      </c>
      <c r="G181" s="4" t="s">
        <v>41</v>
      </c>
    </row>
    <row r="182" spans="1:10">
      <c r="A182" t="s">
        <v>524</v>
      </c>
      <c r="B182" t="s">
        <v>163</v>
      </c>
      <c r="C182" t="s">
        <v>525</v>
      </c>
    </row>
    <row r="183" spans="1:10">
      <c r="A183" t="s">
        <v>526</v>
      </c>
      <c r="B183" t="s">
        <v>527</v>
      </c>
      <c r="C183" t="s">
        <v>528</v>
      </c>
    </row>
    <row r="184" spans="1:10">
      <c r="A184" t="s">
        <v>526</v>
      </c>
      <c r="B184" t="s">
        <v>529</v>
      </c>
      <c r="C184" t="s">
        <v>530</v>
      </c>
    </row>
    <row r="185" spans="1:10">
      <c r="A185" t="s">
        <v>526</v>
      </c>
      <c r="B185" t="s">
        <v>156</v>
      </c>
      <c r="C185" t="s">
        <v>531</v>
      </c>
    </row>
    <row r="186" spans="1:10">
      <c r="A186" t="s">
        <v>526</v>
      </c>
      <c r="B186" t="s">
        <v>532</v>
      </c>
      <c r="C186" t="s">
        <v>533</v>
      </c>
      <c r="D186" s="4">
        <v>1</v>
      </c>
      <c r="G186" s="4" t="s">
        <v>41</v>
      </c>
    </row>
    <row r="187" spans="1:10">
      <c r="A187" t="s">
        <v>534</v>
      </c>
      <c r="B187" t="s">
        <v>535</v>
      </c>
      <c r="C187" t="s">
        <v>536</v>
      </c>
      <c r="D187" s="4">
        <v>1</v>
      </c>
      <c r="G187" s="4" t="s">
        <v>56</v>
      </c>
      <c r="J187" t="s">
        <v>120</v>
      </c>
    </row>
    <row r="188" spans="1:10">
      <c r="A188" t="s">
        <v>537</v>
      </c>
      <c r="B188" t="s">
        <v>266</v>
      </c>
      <c r="C188" t="s">
        <v>538</v>
      </c>
      <c r="D188" s="4">
        <v>1</v>
      </c>
      <c r="G188" s="4" t="s">
        <v>41</v>
      </c>
    </row>
    <row r="189" spans="1:10">
      <c r="A189" t="s">
        <v>539</v>
      </c>
      <c r="B189" t="s">
        <v>328</v>
      </c>
      <c r="C189" t="s">
        <v>540</v>
      </c>
    </row>
    <row r="190" spans="1:10">
      <c r="A190" t="s">
        <v>539</v>
      </c>
      <c r="B190" t="s">
        <v>541</v>
      </c>
      <c r="C190" t="s">
        <v>542</v>
      </c>
    </row>
    <row r="191" spans="1:10">
      <c r="A191" t="s">
        <v>539</v>
      </c>
      <c r="B191" t="s">
        <v>543</v>
      </c>
      <c r="C191" t="s">
        <v>544</v>
      </c>
    </row>
    <row r="192" spans="1:10">
      <c r="A192" t="s">
        <v>545</v>
      </c>
      <c r="B192" t="s">
        <v>18</v>
      </c>
      <c r="C192" t="s">
        <v>546</v>
      </c>
    </row>
    <row r="193" spans="1:7">
      <c r="A193" t="s">
        <v>547</v>
      </c>
      <c r="B193" t="s">
        <v>548</v>
      </c>
      <c r="C193" t="s">
        <v>549</v>
      </c>
    </row>
    <row r="194" spans="1:7">
      <c r="A194" t="s">
        <v>550</v>
      </c>
      <c r="B194" t="s">
        <v>160</v>
      </c>
      <c r="C194" t="s">
        <v>551</v>
      </c>
    </row>
    <row r="195" spans="1:7">
      <c r="A195" t="s">
        <v>552</v>
      </c>
      <c r="B195" t="s">
        <v>553</v>
      </c>
      <c r="C195" t="s">
        <v>554</v>
      </c>
    </row>
    <row r="196" spans="1:7">
      <c r="A196" t="s">
        <v>555</v>
      </c>
      <c r="B196" t="s">
        <v>556</v>
      </c>
      <c r="C196" t="s">
        <v>557</v>
      </c>
    </row>
    <row r="197" spans="1:7">
      <c r="A197" t="s">
        <v>558</v>
      </c>
      <c r="B197" t="s">
        <v>559</v>
      </c>
      <c r="C197" t="s">
        <v>560</v>
      </c>
    </row>
    <row r="198" spans="1:7">
      <c r="A198" t="s">
        <v>561</v>
      </c>
      <c r="B198" t="s">
        <v>562</v>
      </c>
      <c r="C198" t="s">
        <v>563</v>
      </c>
      <c r="E198" s="4">
        <v>1</v>
      </c>
      <c r="F198" s="4" t="s">
        <v>45</v>
      </c>
      <c r="G198" s="4" t="s">
        <v>46</v>
      </c>
    </row>
    <row r="199" spans="1:7">
      <c r="A199" t="s">
        <v>561</v>
      </c>
      <c r="B199" t="s">
        <v>564</v>
      </c>
      <c r="C199" t="s">
        <v>565</v>
      </c>
    </row>
    <row r="200" spans="1:7">
      <c r="A200" t="s">
        <v>561</v>
      </c>
      <c r="B200" t="s">
        <v>566</v>
      </c>
      <c r="C200" t="s">
        <v>567</v>
      </c>
    </row>
    <row r="201" spans="1:7">
      <c r="A201" t="s">
        <v>568</v>
      </c>
      <c r="B201" t="s">
        <v>569</v>
      </c>
      <c r="C201" t="s">
        <v>570</v>
      </c>
      <c r="E201" s="4">
        <v>1</v>
      </c>
      <c r="F201" s="4" t="s">
        <v>45</v>
      </c>
      <c r="G201" s="4" t="s">
        <v>46</v>
      </c>
    </row>
    <row r="202" spans="1:7">
      <c r="A202" t="s">
        <v>571</v>
      </c>
      <c r="B202" t="s">
        <v>363</v>
      </c>
      <c r="C202" t="s">
        <v>572</v>
      </c>
      <c r="E202" s="4">
        <v>1</v>
      </c>
      <c r="F202" s="4" t="s">
        <v>45</v>
      </c>
      <c r="G202" s="4" t="s">
        <v>46</v>
      </c>
    </row>
    <row r="203" spans="1:7">
      <c r="A203" t="s">
        <v>573</v>
      </c>
      <c r="B203" t="s">
        <v>574</v>
      </c>
      <c r="C203" t="s">
        <v>575</v>
      </c>
      <c r="E203" s="4">
        <v>1</v>
      </c>
      <c r="F203" s="4" t="s">
        <v>45</v>
      </c>
      <c r="G203" s="4" t="s">
        <v>46</v>
      </c>
    </row>
    <row r="204" spans="1:7">
      <c r="A204" t="s">
        <v>576</v>
      </c>
      <c r="B204" t="s">
        <v>577</v>
      </c>
      <c r="C204" t="s">
        <v>578</v>
      </c>
      <c r="D204" s="4">
        <v>1</v>
      </c>
      <c r="G204" s="4" t="s">
        <v>41</v>
      </c>
    </row>
    <row r="205" spans="1:7">
      <c r="A205" t="s">
        <v>579</v>
      </c>
      <c r="B205" t="s">
        <v>580</v>
      </c>
      <c r="C205" t="s">
        <v>581</v>
      </c>
    </row>
    <row r="206" spans="1:7">
      <c r="A206" t="s">
        <v>582</v>
      </c>
      <c r="B206" t="s">
        <v>583</v>
      </c>
      <c r="C206" t="s">
        <v>584</v>
      </c>
      <c r="D206" s="4">
        <v>1</v>
      </c>
      <c r="G206" s="4" t="s">
        <v>299</v>
      </c>
    </row>
    <row r="207" spans="1:7">
      <c r="A207" t="s">
        <v>585</v>
      </c>
      <c r="B207" t="s">
        <v>21</v>
      </c>
      <c r="C207" t="s">
        <v>586</v>
      </c>
    </row>
    <row r="208" spans="1:7">
      <c r="A208" s="36" t="s">
        <v>587</v>
      </c>
      <c r="B208" s="36" t="s">
        <v>588</v>
      </c>
      <c r="C208" s="36" t="s">
        <v>589</v>
      </c>
      <c r="D208" s="31">
        <v>1</v>
      </c>
      <c r="E208" s="31"/>
      <c r="F208" s="31"/>
      <c r="G208" s="31" t="s">
        <v>56</v>
      </c>
    </row>
    <row r="209" spans="1:9">
      <c r="A209" t="s">
        <v>590</v>
      </c>
      <c r="B209" t="s">
        <v>591</v>
      </c>
      <c r="C209" t="s">
        <v>592</v>
      </c>
    </row>
    <row r="210" spans="1:9">
      <c r="A210" t="s">
        <v>593</v>
      </c>
      <c r="B210" t="s">
        <v>18</v>
      </c>
      <c r="C210" t="s">
        <v>594</v>
      </c>
      <c r="D210" s="4">
        <v>1</v>
      </c>
      <c r="G210" s="4" t="s">
        <v>41</v>
      </c>
    </row>
    <row r="211" spans="1:9">
      <c r="A211" t="s">
        <v>595</v>
      </c>
      <c r="B211" t="s">
        <v>596</v>
      </c>
      <c r="C211" t="s">
        <v>597</v>
      </c>
      <c r="D211" s="4">
        <v>1</v>
      </c>
      <c r="G211" s="4" t="s">
        <v>56</v>
      </c>
    </row>
    <row r="212" spans="1:9">
      <c r="A212" t="s">
        <v>598</v>
      </c>
      <c r="B212" t="s">
        <v>599</v>
      </c>
      <c r="C212" t="s">
        <v>600</v>
      </c>
      <c r="D212" s="4">
        <v>1</v>
      </c>
      <c r="G212" s="4" t="s">
        <v>41</v>
      </c>
    </row>
    <row r="213" spans="1:9">
      <c r="A213" t="s">
        <v>601</v>
      </c>
      <c r="B213" t="s">
        <v>328</v>
      </c>
      <c r="C213" t="s">
        <v>602</v>
      </c>
    </row>
    <row r="214" spans="1:9">
      <c r="A214" t="s">
        <v>603</v>
      </c>
      <c r="B214" t="s">
        <v>604</v>
      </c>
      <c r="C214" s="15" t="s">
        <v>605</v>
      </c>
      <c r="D214" s="15"/>
      <c r="E214" s="4">
        <v>1</v>
      </c>
      <c r="F214" s="4" t="s">
        <v>45</v>
      </c>
      <c r="G214" s="4" t="s">
        <v>46</v>
      </c>
      <c r="H214" s="23" t="s">
        <v>7</v>
      </c>
    </row>
    <row r="215" spans="1:9">
      <c r="A215" t="s">
        <v>606</v>
      </c>
      <c r="B215" t="s">
        <v>607</v>
      </c>
      <c r="C215" t="s">
        <v>608</v>
      </c>
    </row>
    <row r="216" spans="1:9">
      <c r="A216" t="s">
        <v>609</v>
      </c>
      <c r="B216" t="s">
        <v>81</v>
      </c>
      <c r="C216" t="s">
        <v>610</v>
      </c>
    </row>
    <row r="217" spans="1:9">
      <c r="A217" t="s">
        <v>611</v>
      </c>
      <c r="B217" t="s">
        <v>612</v>
      </c>
      <c r="C217" t="s">
        <v>613</v>
      </c>
    </row>
    <row r="218" spans="1:9">
      <c r="A218" t="s">
        <v>614</v>
      </c>
      <c r="B218" t="s">
        <v>357</v>
      </c>
      <c r="C218" t="s">
        <v>615</v>
      </c>
    </row>
    <row r="219" spans="1:9">
      <c r="A219" t="s">
        <v>616</v>
      </c>
      <c r="B219" t="s">
        <v>617</v>
      </c>
      <c r="C219" t="s">
        <v>618</v>
      </c>
      <c r="D219" s="4">
        <v>0</v>
      </c>
      <c r="E219" s="4">
        <v>0</v>
      </c>
      <c r="I219" t="s">
        <v>619</v>
      </c>
    </row>
    <row r="220" spans="1:9">
      <c r="A220" t="s">
        <v>620</v>
      </c>
      <c r="B220" t="s">
        <v>100</v>
      </c>
      <c r="C220" t="s">
        <v>621</v>
      </c>
      <c r="D220" s="4">
        <v>1</v>
      </c>
      <c r="G220" s="4" t="s">
        <v>56</v>
      </c>
    </row>
    <row r="221" spans="1:9">
      <c r="A221" t="s">
        <v>622</v>
      </c>
      <c r="B221" t="s">
        <v>623</v>
      </c>
      <c r="C221" s="37" t="s">
        <v>624</v>
      </c>
      <c r="E221" s="4">
        <v>1</v>
      </c>
      <c r="F221" s="4" t="s">
        <v>45</v>
      </c>
      <c r="G221" s="4" t="s">
        <v>46</v>
      </c>
    </row>
    <row r="222" spans="1:9">
      <c r="A222" t="s">
        <v>625</v>
      </c>
      <c r="B222" t="s">
        <v>626</v>
      </c>
      <c r="C222" t="s">
        <v>627</v>
      </c>
    </row>
    <row r="223" spans="1:9">
      <c r="A223" t="s">
        <v>625</v>
      </c>
      <c r="B223" t="s">
        <v>628</v>
      </c>
      <c r="C223" t="s">
        <v>629</v>
      </c>
    </row>
    <row r="224" spans="1:9">
      <c r="A224" t="s">
        <v>630</v>
      </c>
      <c r="B224" t="s">
        <v>86</v>
      </c>
      <c r="C224" t="s">
        <v>631</v>
      </c>
      <c r="E224" s="4">
        <v>1</v>
      </c>
      <c r="F224" s="4" t="s">
        <v>45</v>
      </c>
      <c r="G224" s="4" t="s">
        <v>46</v>
      </c>
    </row>
    <row r="225" spans="1:9">
      <c r="A225" t="s">
        <v>632</v>
      </c>
      <c r="B225" t="s">
        <v>78</v>
      </c>
      <c r="C225" s="2" t="s">
        <v>633</v>
      </c>
      <c r="E225" s="4">
        <v>1</v>
      </c>
      <c r="F225" s="4" t="s">
        <v>45</v>
      </c>
      <c r="G225" s="4" t="s">
        <v>46</v>
      </c>
    </row>
    <row r="226" spans="1:9">
      <c r="A226" t="s">
        <v>634</v>
      </c>
      <c r="B226" t="s">
        <v>635</v>
      </c>
      <c r="C226" t="s">
        <v>636</v>
      </c>
      <c r="D226" s="4">
        <v>1</v>
      </c>
      <c r="G226" s="4" t="s">
        <v>41</v>
      </c>
    </row>
    <row r="227" spans="1:9">
      <c r="A227" t="s">
        <v>637</v>
      </c>
      <c r="B227" t="s">
        <v>266</v>
      </c>
      <c r="C227" t="s">
        <v>638</v>
      </c>
    </row>
    <row r="228" spans="1:9">
      <c r="A228" t="s">
        <v>639</v>
      </c>
      <c r="B228" t="s">
        <v>328</v>
      </c>
      <c r="C228" t="s">
        <v>640</v>
      </c>
      <c r="D228" s="4">
        <v>0</v>
      </c>
      <c r="E228" s="4">
        <v>0</v>
      </c>
      <c r="I228" t="s">
        <v>641</v>
      </c>
    </row>
    <row r="229" spans="1:9">
      <c r="A229" t="s">
        <v>642</v>
      </c>
      <c r="B229" t="s">
        <v>301</v>
      </c>
      <c r="C229" t="s">
        <v>643</v>
      </c>
    </row>
    <row r="230" spans="1:9">
      <c r="A230" t="s">
        <v>644</v>
      </c>
      <c r="B230" t="s">
        <v>645</v>
      </c>
      <c r="C230" s="2" t="s">
        <v>646</v>
      </c>
      <c r="E230" s="4">
        <v>1</v>
      </c>
      <c r="F230" s="4" t="s">
        <v>45</v>
      </c>
      <c r="G230" s="4" t="s">
        <v>46</v>
      </c>
    </row>
    <row r="231" spans="1:9">
      <c r="A231" t="s">
        <v>647</v>
      </c>
      <c r="B231" t="s">
        <v>648</v>
      </c>
      <c r="C231" t="s">
        <v>649</v>
      </c>
    </row>
    <row r="232" spans="1:9">
      <c r="A232" t="s">
        <v>650</v>
      </c>
      <c r="B232" t="s">
        <v>651</v>
      </c>
      <c r="C232" t="s">
        <v>652</v>
      </c>
    </row>
    <row r="233" spans="1:9">
      <c r="A233" t="s">
        <v>653</v>
      </c>
      <c r="B233" t="s">
        <v>654</v>
      </c>
      <c r="C233" t="s">
        <v>655</v>
      </c>
    </row>
    <row r="234" spans="1:9">
      <c r="A234" t="s">
        <v>656</v>
      </c>
      <c r="B234" t="s">
        <v>657</v>
      </c>
      <c r="C234" t="s">
        <v>658</v>
      </c>
      <c r="D234" s="4">
        <v>0</v>
      </c>
      <c r="E234" s="4">
        <v>0</v>
      </c>
      <c r="I234" t="s">
        <v>158</v>
      </c>
    </row>
    <row r="235" spans="1:9">
      <c r="A235" t="s">
        <v>659</v>
      </c>
      <c r="B235" t="s">
        <v>660</v>
      </c>
      <c r="C235" t="s">
        <v>661</v>
      </c>
      <c r="E235" s="4">
        <v>1</v>
      </c>
      <c r="F235" s="4" t="s">
        <v>45</v>
      </c>
      <c r="G235" s="4" t="s">
        <v>46</v>
      </c>
    </row>
    <row r="236" spans="1:9">
      <c r="A236" t="s">
        <v>662</v>
      </c>
      <c r="B236" t="s">
        <v>510</v>
      </c>
      <c r="C236" t="s">
        <v>663</v>
      </c>
    </row>
    <row r="237" spans="1:9">
      <c r="A237" t="s">
        <v>664</v>
      </c>
      <c r="B237" t="s">
        <v>665</v>
      </c>
      <c r="C237" t="s">
        <v>666</v>
      </c>
    </row>
    <row r="238" spans="1:9">
      <c r="A238" t="s">
        <v>667</v>
      </c>
      <c r="B238" t="s">
        <v>668</v>
      </c>
      <c r="C238" t="s">
        <v>669</v>
      </c>
    </row>
    <row r="239" spans="1:9">
      <c r="A239" t="s">
        <v>670</v>
      </c>
      <c r="B239" t="s">
        <v>472</v>
      </c>
      <c r="C239" t="s">
        <v>671</v>
      </c>
    </row>
    <row r="240" spans="1:9">
      <c r="A240" t="s">
        <v>672</v>
      </c>
      <c r="B240" t="s">
        <v>673</v>
      </c>
      <c r="C240" t="s">
        <v>674</v>
      </c>
      <c r="D240" s="4">
        <v>1</v>
      </c>
      <c r="G240" s="4" t="s">
        <v>299</v>
      </c>
    </row>
    <row r="241" spans="1:9">
      <c r="A241" t="s">
        <v>672</v>
      </c>
      <c r="B241" t="s">
        <v>675</v>
      </c>
      <c r="C241" t="s">
        <v>676</v>
      </c>
    </row>
    <row r="242" spans="1:9">
      <c r="A242" t="s">
        <v>677</v>
      </c>
      <c r="B242" t="s">
        <v>678</v>
      </c>
      <c r="C242" t="s">
        <v>679</v>
      </c>
      <c r="D242" s="4">
        <v>1</v>
      </c>
      <c r="G242" s="4" t="s">
        <v>148</v>
      </c>
      <c r="I242" s="9"/>
    </row>
    <row r="243" spans="1:9">
      <c r="A243" t="s">
        <v>680</v>
      </c>
      <c r="B243" t="s">
        <v>308</v>
      </c>
      <c r="C243" t="s">
        <v>681</v>
      </c>
    </row>
    <row r="244" spans="1:9">
      <c r="A244" t="s">
        <v>682</v>
      </c>
      <c r="B244" t="s">
        <v>683</v>
      </c>
      <c r="C244" t="s">
        <v>684</v>
      </c>
    </row>
    <row r="245" spans="1:9">
      <c r="A245" t="s">
        <v>685</v>
      </c>
      <c r="B245" t="s">
        <v>686</v>
      </c>
      <c r="C245" t="s">
        <v>687</v>
      </c>
    </row>
    <row r="246" spans="1:9">
      <c r="A246" t="s">
        <v>688</v>
      </c>
      <c r="B246" t="s">
        <v>67</v>
      </c>
      <c r="C246" t="s">
        <v>689</v>
      </c>
    </row>
    <row r="247" spans="1:9">
      <c r="A247" t="s">
        <v>688</v>
      </c>
      <c r="B247" t="s">
        <v>308</v>
      </c>
      <c r="C247" t="s">
        <v>690</v>
      </c>
    </row>
    <row r="248" spans="1:9">
      <c r="A248" t="s">
        <v>691</v>
      </c>
      <c r="B248" t="s">
        <v>692</v>
      </c>
      <c r="C248" t="s">
        <v>693</v>
      </c>
      <c r="D248" s="4">
        <v>1</v>
      </c>
      <c r="G248" s="4" t="s">
        <v>56</v>
      </c>
    </row>
    <row r="249" spans="1:9">
      <c r="A249" t="s">
        <v>694</v>
      </c>
      <c r="B249" t="s">
        <v>160</v>
      </c>
      <c r="C249" t="s">
        <v>695</v>
      </c>
    </row>
    <row r="250" spans="1:9">
      <c r="A250" t="s">
        <v>696</v>
      </c>
      <c r="B250" t="s">
        <v>697</v>
      </c>
      <c r="C250" t="s">
        <v>698</v>
      </c>
    </row>
    <row r="251" spans="1:9">
      <c r="A251" t="s">
        <v>699</v>
      </c>
      <c r="B251" t="s">
        <v>700</v>
      </c>
      <c r="C251" t="s">
        <v>701</v>
      </c>
    </row>
    <row r="252" spans="1:9">
      <c r="A252" t="s">
        <v>702</v>
      </c>
      <c r="B252" t="s">
        <v>230</v>
      </c>
      <c r="C252" t="s">
        <v>703</v>
      </c>
    </row>
    <row r="253" spans="1:9">
      <c r="A253" t="s">
        <v>704</v>
      </c>
      <c r="B253" t="s">
        <v>705</v>
      </c>
      <c r="C253" t="s">
        <v>706</v>
      </c>
    </row>
    <row r="254" spans="1:9">
      <c r="A254" t="s">
        <v>707</v>
      </c>
      <c r="B254" t="s">
        <v>708</v>
      </c>
      <c r="C254" t="s">
        <v>709</v>
      </c>
    </row>
    <row r="255" spans="1:9">
      <c r="A255" t="s">
        <v>710</v>
      </c>
      <c r="B255" t="s">
        <v>711</v>
      </c>
      <c r="C255" t="s">
        <v>712</v>
      </c>
      <c r="D255" s="4">
        <v>1</v>
      </c>
      <c r="G255" s="4" t="s">
        <v>56</v>
      </c>
    </row>
    <row r="256" spans="1:9">
      <c r="A256" t="s">
        <v>713</v>
      </c>
      <c r="B256" t="s">
        <v>134</v>
      </c>
      <c r="C256" t="s">
        <v>714</v>
      </c>
      <c r="D256" s="4">
        <v>1</v>
      </c>
      <c r="G256" s="4" t="s">
        <v>56</v>
      </c>
    </row>
    <row r="257" spans="1:9">
      <c r="A257" s="36" t="s">
        <v>715</v>
      </c>
      <c r="B257" s="36" t="s">
        <v>716</v>
      </c>
      <c r="C257" s="36" t="s">
        <v>717</v>
      </c>
      <c r="D257" s="31">
        <v>1</v>
      </c>
      <c r="E257" s="31"/>
      <c r="F257" s="31"/>
      <c r="G257" s="31" t="s">
        <v>41</v>
      </c>
    </row>
    <row r="258" spans="1:9">
      <c r="A258" t="s">
        <v>718</v>
      </c>
      <c r="B258" t="s">
        <v>516</v>
      </c>
      <c r="C258" t="s">
        <v>719</v>
      </c>
    </row>
    <row r="259" spans="1:9">
      <c r="A259" t="s">
        <v>720</v>
      </c>
      <c r="B259" t="s">
        <v>577</v>
      </c>
      <c r="C259" t="s">
        <v>721</v>
      </c>
      <c r="D259" s="4">
        <v>1</v>
      </c>
      <c r="G259" s="4" t="s">
        <v>56</v>
      </c>
    </row>
    <row r="260" spans="1:9">
      <c r="A260" t="s">
        <v>722</v>
      </c>
      <c r="B260" t="s">
        <v>723</v>
      </c>
      <c r="C260" t="s">
        <v>724</v>
      </c>
    </row>
    <row r="261" spans="1:9">
      <c r="A261" t="s">
        <v>725</v>
      </c>
      <c r="B261" t="s">
        <v>726</v>
      </c>
      <c r="C261" t="s">
        <v>727</v>
      </c>
    </row>
    <row r="262" spans="1:9">
      <c r="A262" t="s">
        <v>728</v>
      </c>
      <c r="B262" t="s">
        <v>729</v>
      </c>
      <c r="C262" t="s">
        <v>730</v>
      </c>
      <c r="D262" s="4">
        <v>0</v>
      </c>
      <c r="E262" s="4">
        <v>0</v>
      </c>
      <c r="I262" t="s">
        <v>158</v>
      </c>
    </row>
    <row r="263" spans="1:9">
      <c r="A263" t="s">
        <v>731</v>
      </c>
      <c r="B263" t="s">
        <v>328</v>
      </c>
      <c r="C263" t="s">
        <v>732</v>
      </c>
    </row>
    <row r="264" spans="1:9">
      <c r="A264" t="s">
        <v>733</v>
      </c>
      <c r="B264" t="s">
        <v>734</v>
      </c>
      <c r="C264" t="s">
        <v>735</v>
      </c>
    </row>
    <row r="265" spans="1:9">
      <c r="A265" t="s">
        <v>736</v>
      </c>
      <c r="B265" t="s">
        <v>697</v>
      </c>
      <c r="C265" t="s">
        <v>737</v>
      </c>
    </row>
    <row r="266" spans="1:9">
      <c r="A266" t="s">
        <v>738</v>
      </c>
      <c r="B266" t="s">
        <v>739</v>
      </c>
      <c r="C266" t="s">
        <v>740</v>
      </c>
      <c r="E266" s="4">
        <v>1</v>
      </c>
      <c r="F266" s="4" t="s">
        <v>45</v>
      </c>
      <c r="G266" s="4" t="s">
        <v>46</v>
      </c>
      <c r="H266" s="4" t="s">
        <v>196</v>
      </c>
    </row>
    <row r="267" spans="1:9">
      <c r="A267" t="s">
        <v>741</v>
      </c>
      <c r="B267" t="s">
        <v>84</v>
      </c>
      <c r="C267" t="s">
        <v>742</v>
      </c>
    </row>
    <row r="268" spans="1:9">
      <c r="A268" t="s">
        <v>743</v>
      </c>
      <c r="B268" t="s">
        <v>577</v>
      </c>
      <c r="C268" t="s">
        <v>744</v>
      </c>
    </row>
    <row r="269" spans="1:9">
      <c r="A269" t="s">
        <v>745</v>
      </c>
      <c r="B269" t="s">
        <v>746</v>
      </c>
      <c r="C269" t="s">
        <v>747</v>
      </c>
    </row>
    <row r="270" spans="1:9">
      <c r="A270" t="s">
        <v>748</v>
      </c>
      <c r="B270" t="s">
        <v>18</v>
      </c>
      <c r="C270" s="2" t="s">
        <v>749</v>
      </c>
      <c r="E270" s="4">
        <v>1</v>
      </c>
      <c r="F270" s="4" t="s">
        <v>45</v>
      </c>
      <c r="G270" s="4" t="s">
        <v>46</v>
      </c>
    </row>
    <row r="271" spans="1:9">
      <c r="A271" t="s">
        <v>750</v>
      </c>
      <c r="B271" t="s">
        <v>751</v>
      </c>
      <c r="C271" t="s">
        <v>752</v>
      </c>
    </row>
    <row r="272" spans="1:9">
      <c r="A272" t="s">
        <v>750</v>
      </c>
      <c r="B272" t="s">
        <v>753</v>
      </c>
      <c r="C272" t="s">
        <v>754</v>
      </c>
    </row>
    <row r="273" spans="1:10">
      <c r="A273" t="s">
        <v>750</v>
      </c>
      <c r="B273" t="s">
        <v>755</v>
      </c>
      <c r="C273" t="s">
        <v>756</v>
      </c>
    </row>
    <row r="274" spans="1:10">
      <c r="A274" t="s">
        <v>750</v>
      </c>
      <c r="B274" t="s">
        <v>757</v>
      </c>
      <c r="C274" t="s">
        <v>758</v>
      </c>
      <c r="D274" s="4">
        <v>1</v>
      </c>
      <c r="G274" s="4" t="s">
        <v>299</v>
      </c>
    </row>
    <row r="275" spans="1:10">
      <c r="A275" t="s">
        <v>759</v>
      </c>
      <c r="B275" t="s">
        <v>760</v>
      </c>
      <c r="C275" s="2" t="s">
        <v>761</v>
      </c>
      <c r="D275" s="4">
        <v>1</v>
      </c>
      <c r="G275" s="4" t="s">
        <v>56</v>
      </c>
    </row>
    <row r="276" spans="1:10">
      <c r="A276" t="s">
        <v>762</v>
      </c>
      <c r="B276" t="s">
        <v>763</v>
      </c>
      <c r="C276" t="s">
        <v>764</v>
      </c>
    </row>
    <row r="277" spans="1:10">
      <c r="A277" t="s">
        <v>762</v>
      </c>
      <c r="B277" t="s">
        <v>128</v>
      </c>
      <c r="C277" t="s">
        <v>765</v>
      </c>
      <c r="D277" s="4">
        <v>1</v>
      </c>
      <c r="G277" s="4" t="s">
        <v>41</v>
      </c>
      <c r="J277" t="s">
        <v>120</v>
      </c>
    </row>
    <row r="278" spans="1:10">
      <c r="A278" t="s">
        <v>766</v>
      </c>
      <c r="B278" t="s">
        <v>767</v>
      </c>
      <c r="C278" t="s">
        <v>768</v>
      </c>
      <c r="E278" s="4">
        <v>1</v>
      </c>
      <c r="F278" s="4" t="s">
        <v>45</v>
      </c>
      <c r="G278" s="4" t="s">
        <v>46</v>
      </c>
      <c r="H278" s="4" t="s">
        <v>196</v>
      </c>
    </row>
    <row r="279" spans="1:10">
      <c r="A279" t="s">
        <v>769</v>
      </c>
      <c r="B279" t="s">
        <v>770</v>
      </c>
      <c r="C279" s="37" t="s">
        <v>771</v>
      </c>
      <c r="E279" s="4">
        <v>1</v>
      </c>
      <c r="F279" s="4" t="s">
        <v>45</v>
      </c>
      <c r="G279" s="4" t="s">
        <v>46</v>
      </c>
      <c r="I279" t="s">
        <v>772</v>
      </c>
    </row>
    <row r="280" spans="1:10">
      <c r="A280" t="s">
        <v>773</v>
      </c>
      <c r="B280" t="s">
        <v>15</v>
      </c>
      <c r="C280" t="s">
        <v>774</v>
      </c>
    </row>
    <row r="281" spans="1:10">
      <c r="A281" t="s">
        <v>775</v>
      </c>
      <c r="B281" t="s">
        <v>776</v>
      </c>
      <c r="C281" t="s">
        <v>777</v>
      </c>
      <c r="D281" s="4">
        <v>1</v>
      </c>
      <c r="G281" s="4" t="s">
        <v>41</v>
      </c>
    </row>
    <row r="282" spans="1:10">
      <c r="A282" t="s">
        <v>778</v>
      </c>
      <c r="B282" t="s">
        <v>779</v>
      </c>
      <c r="C282" t="s">
        <v>780</v>
      </c>
    </row>
    <row r="283" spans="1:10">
      <c r="A283" t="s">
        <v>781</v>
      </c>
      <c r="B283" t="s">
        <v>266</v>
      </c>
      <c r="C283" t="s">
        <v>782</v>
      </c>
    </row>
    <row r="284" spans="1:10">
      <c r="A284" t="s">
        <v>783</v>
      </c>
      <c r="B284" t="s">
        <v>30</v>
      </c>
      <c r="C284" t="s">
        <v>784</v>
      </c>
      <c r="D284" s="4">
        <v>1</v>
      </c>
      <c r="G284" s="4" t="s">
        <v>56</v>
      </c>
    </row>
    <row r="285" spans="1:10">
      <c r="A285" t="s">
        <v>785</v>
      </c>
      <c r="B285" t="s">
        <v>266</v>
      </c>
      <c r="C285" t="s">
        <v>786</v>
      </c>
    </row>
    <row r="286" spans="1:10">
      <c r="A286" t="s">
        <v>787</v>
      </c>
      <c r="B286" t="s">
        <v>788</v>
      </c>
      <c r="C286" t="s">
        <v>789</v>
      </c>
      <c r="D286" s="4">
        <v>1</v>
      </c>
      <c r="G286" s="4" t="s">
        <v>41</v>
      </c>
    </row>
    <row r="287" spans="1:10">
      <c r="A287" t="s">
        <v>790</v>
      </c>
      <c r="B287" t="s">
        <v>791</v>
      </c>
      <c r="C287" t="s">
        <v>792</v>
      </c>
    </row>
    <row r="288" spans="1:10">
      <c r="A288" t="s">
        <v>793</v>
      </c>
      <c r="B288" t="s">
        <v>683</v>
      </c>
      <c r="C288" t="s">
        <v>794</v>
      </c>
    </row>
    <row r="289" spans="1:9">
      <c r="A289" t="s">
        <v>795</v>
      </c>
      <c r="B289" t="s">
        <v>796</v>
      </c>
      <c r="C289" t="s">
        <v>797</v>
      </c>
    </row>
    <row r="290" spans="1:9">
      <c r="A290" s="36" t="s">
        <v>798</v>
      </c>
      <c r="B290" s="36" t="s">
        <v>328</v>
      </c>
      <c r="C290" s="36" t="s">
        <v>799</v>
      </c>
      <c r="D290" s="31">
        <v>1</v>
      </c>
      <c r="E290" s="31"/>
      <c r="F290" s="31"/>
      <c r="G290" s="31" t="s">
        <v>56</v>
      </c>
    </row>
    <row r="291" spans="1:9">
      <c r="A291" t="s">
        <v>798</v>
      </c>
      <c r="B291" t="s">
        <v>800</v>
      </c>
      <c r="C291" t="s">
        <v>801</v>
      </c>
    </row>
    <row r="292" spans="1:9">
      <c r="A292" t="s">
        <v>802</v>
      </c>
      <c r="B292" t="s">
        <v>163</v>
      </c>
      <c r="C292" t="s">
        <v>803</v>
      </c>
    </row>
    <row r="293" spans="1:9">
      <c r="A293" t="s">
        <v>804</v>
      </c>
      <c r="B293" t="s">
        <v>318</v>
      </c>
      <c r="C293" t="s">
        <v>805</v>
      </c>
    </row>
    <row r="294" spans="1:9">
      <c r="A294" t="s">
        <v>804</v>
      </c>
      <c r="B294" t="s">
        <v>806</v>
      </c>
      <c r="C294" t="s">
        <v>807</v>
      </c>
      <c r="D294" s="4">
        <v>1</v>
      </c>
      <c r="G294" s="4" t="s">
        <v>56</v>
      </c>
      <c r="I294" s="38" t="s">
        <v>142</v>
      </c>
    </row>
    <row r="295" spans="1:9">
      <c r="A295" t="s">
        <v>808</v>
      </c>
      <c r="B295" t="s">
        <v>809</v>
      </c>
      <c r="C295" t="s">
        <v>810</v>
      </c>
    </row>
    <row r="296" spans="1:9">
      <c r="A296" t="s">
        <v>811</v>
      </c>
      <c r="B296" t="s">
        <v>812</v>
      </c>
      <c r="C296" t="s">
        <v>813</v>
      </c>
    </row>
    <row r="297" spans="1:9">
      <c r="A297" t="s">
        <v>814</v>
      </c>
      <c r="B297" t="s">
        <v>308</v>
      </c>
      <c r="C297" t="s">
        <v>815</v>
      </c>
    </row>
    <row r="298" spans="1:9">
      <c r="A298" t="s">
        <v>816</v>
      </c>
      <c r="B298" t="s">
        <v>210</v>
      </c>
      <c r="C298" t="s">
        <v>817</v>
      </c>
    </row>
    <row r="299" spans="1:9">
      <c r="A299" t="s">
        <v>818</v>
      </c>
      <c r="B299" t="s">
        <v>819</v>
      </c>
      <c r="C299" t="s">
        <v>820</v>
      </c>
    </row>
    <row r="300" spans="1:9">
      <c r="A300" t="s">
        <v>821</v>
      </c>
      <c r="B300" t="s">
        <v>822</v>
      </c>
      <c r="C300" t="s">
        <v>823</v>
      </c>
    </row>
    <row r="301" spans="1:9">
      <c r="A301" t="s">
        <v>824</v>
      </c>
      <c r="B301" t="s">
        <v>825</v>
      </c>
      <c r="C301" t="s">
        <v>826</v>
      </c>
      <c r="D301" s="4">
        <v>1</v>
      </c>
      <c r="G301" s="4" t="s">
        <v>56</v>
      </c>
    </row>
    <row r="302" spans="1:9">
      <c r="A302" t="s">
        <v>827</v>
      </c>
      <c r="B302" t="s">
        <v>828</v>
      </c>
      <c r="C302" t="s">
        <v>829</v>
      </c>
      <c r="D302" s="4">
        <v>1</v>
      </c>
      <c r="G302" s="4" t="s">
        <v>299</v>
      </c>
      <c r="I302" t="s">
        <v>830</v>
      </c>
    </row>
    <row r="303" spans="1:9">
      <c r="A303" t="s">
        <v>831</v>
      </c>
      <c r="B303" t="s">
        <v>832</v>
      </c>
      <c r="C303" t="s">
        <v>833</v>
      </c>
      <c r="D303" s="4">
        <v>1</v>
      </c>
      <c r="G303" s="8" t="s">
        <v>148</v>
      </c>
      <c r="I303" t="s">
        <v>834</v>
      </c>
    </row>
    <row r="304" spans="1:9">
      <c r="A304" t="s">
        <v>835</v>
      </c>
      <c r="B304" t="s">
        <v>836</v>
      </c>
      <c r="C304" t="s">
        <v>837</v>
      </c>
    </row>
    <row r="305" spans="1:9">
      <c r="A305" t="s">
        <v>838</v>
      </c>
      <c r="B305" t="s">
        <v>839</v>
      </c>
      <c r="C305" t="s">
        <v>840</v>
      </c>
      <c r="D305" s="4">
        <v>1</v>
      </c>
      <c r="G305" s="4" t="s">
        <v>56</v>
      </c>
    </row>
    <row r="306" spans="1:9">
      <c r="A306" t="s">
        <v>841</v>
      </c>
      <c r="B306" t="s">
        <v>201</v>
      </c>
      <c r="C306" t="s">
        <v>842</v>
      </c>
    </row>
    <row r="307" spans="1:9">
      <c r="A307" t="s">
        <v>843</v>
      </c>
      <c r="B307" t="s">
        <v>844</v>
      </c>
      <c r="C307" t="s">
        <v>845</v>
      </c>
      <c r="D307" s="4">
        <v>1</v>
      </c>
      <c r="G307" s="4" t="s">
        <v>299</v>
      </c>
    </row>
    <row r="308" spans="1:9">
      <c r="A308" t="s">
        <v>846</v>
      </c>
      <c r="B308" t="s">
        <v>847</v>
      </c>
      <c r="C308" t="s">
        <v>848</v>
      </c>
    </row>
    <row r="309" spans="1:9">
      <c r="A309" t="s">
        <v>849</v>
      </c>
      <c r="B309" t="s">
        <v>850</v>
      </c>
      <c r="C309" t="s">
        <v>851</v>
      </c>
    </row>
    <row r="310" spans="1:9">
      <c r="A310" t="s">
        <v>852</v>
      </c>
      <c r="B310" t="s">
        <v>853</v>
      </c>
      <c r="C310" t="s">
        <v>854</v>
      </c>
      <c r="D310" s="4">
        <v>0</v>
      </c>
      <c r="E310" s="4">
        <v>0</v>
      </c>
      <c r="I310" t="s">
        <v>158</v>
      </c>
    </row>
    <row r="311" spans="1:9">
      <c r="A311" t="s">
        <v>855</v>
      </c>
      <c r="B311" t="s">
        <v>856</v>
      </c>
      <c r="C311" t="s">
        <v>857</v>
      </c>
    </row>
    <row r="312" spans="1:9">
      <c r="A312" t="s">
        <v>858</v>
      </c>
      <c r="B312" t="s">
        <v>105</v>
      </c>
      <c r="C312" t="s">
        <v>859</v>
      </c>
      <c r="D312" s="4">
        <v>1</v>
      </c>
      <c r="G312" s="4" t="s">
        <v>41</v>
      </c>
    </row>
    <row r="313" spans="1:9">
      <c r="A313" t="s">
        <v>858</v>
      </c>
      <c r="B313" t="s">
        <v>276</v>
      </c>
      <c r="C313" t="s">
        <v>860</v>
      </c>
    </row>
    <row r="314" spans="1:9">
      <c r="A314" t="s">
        <v>861</v>
      </c>
      <c r="B314" t="s">
        <v>495</v>
      </c>
      <c r="C314" t="s">
        <v>862</v>
      </c>
    </row>
    <row r="315" spans="1:9">
      <c r="A315" t="s">
        <v>863</v>
      </c>
      <c r="B315" t="s">
        <v>864</v>
      </c>
      <c r="C315" t="s">
        <v>865</v>
      </c>
    </row>
    <row r="316" spans="1:9">
      <c r="A316" t="s">
        <v>866</v>
      </c>
      <c r="B316" t="s">
        <v>867</v>
      </c>
      <c r="C316" t="s">
        <v>868</v>
      </c>
      <c r="D316" s="4">
        <v>1</v>
      </c>
      <c r="G316" s="4" t="s">
        <v>56</v>
      </c>
    </row>
    <row r="317" spans="1:9">
      <c r="A317" t="s">
        <v>869</v>
      </c>
      <c r="B317" t="s">
        <v>870</v>
      </c>
      <c r="C317" t="s">
        <v>871</v>
      </c>
    </row>
    <row r="318" spans="1:9">
      <c r="A318" t="s">
        <v>872</v>
      </c>
      <c r="B318" t="s">
        <v>408</v>
      </c>
      <c r="C318" t="s">
        <v>873</v>
      </c>
    </row>
    <row r="319" spans="1:9">
      <c r="A319" t="s">
        <v>874</v>
      </c>
      <c r="B319" t="s">
        <v>875</v>
      </c>
      <c r="C319" t="s">
        <v>876</v>
      </c>
    </row>
    <row r="320" spans="1:9">
      <c r="A320" t="s">
        <v>877</v>
      </c>
      <c r="B320" t="s">
        <v>878</v>
      </c>
      <c r="C320" t="s">
        <v>879</v>
      </c>
    </row>
    <row r="321" spans="1:8">
      <c r="A321" t="s">
        <v>880</v>
      </c>
      <c r="B321" t="s">
        <v>24</v>
      </c>
      <c r="C321" t="s">
        <v>881</v>
      </c>
    </row>
    <row r="322" spans="1:8">
      <c r="A322" t="s">
        <v>882</v>
      </c>
      <c r="B322" t="s">
        <v>883</v>
      </c>
      <c r="C322" t="s">
        <v>884</v>
      </c>
    </row>
    <row r="323" spans="1:8">
      <c r="A323" t="s">
        <v>882</v>
      </c>
      <c r="B323" t="s">
        <v>266</v>
      </c>
      <c r="C323" t="s">
        <v>885</v>
      </c>
    </row>
    <row r="324" spans="1:8">
      <c r="A324" t="s">
        <v>886</v>
      </c>
      <c r="B324" t="s">
        <v>887</v>
      </c>
      <c r="C324" t="s">
        <v>888</v>
      </c>
      <c r="D324" s="4">
        <v>1</v>
      </c>
      <c r="G324" s="4" t="s">
        <v>148</v>
      </c>
    </row>
    <row r="325" spans="1:8">
      <c r="A325" t="s">
        <v>889</v>
      </c>
      <c r="B325" t="s">
        <v>890</v>
      </c>
      <c r="C325" t="s">
        <v>891</v>
      </c>
    </row>
    <row r="326" spans="1:8">
      <c r="A326" t="s">
        <v>892</v>
      </c>
      <c r="B326" t="s">
        <v>893</v>
      </c>
      <c r="C326" t="s">
        <v>894</v>
      </c>
    </row>
    <row r="327" spans="1:8">
      <c r="A327" t="s">
        <v>892</v>
      </c>
      <c r="B327" t="s">
        <v>92</v>
      </c>
      <c r="C327" t="s">
        <v>895</v>
      </c>
    </row>
    <row r="328" spans="1:8">
      <c r="A328" t="s">
        <v>896</v>
      </c>
      <c r="B328" t="s">
        <v>48</v>
      </c>
      <c r="C328" t="s">
        <v>897</v>
      </c>
    </row>
    <row r="329" spans="1:8">
      <c r="A329" t="s">
        <v>898</v>
      </c>
      <c r="B329" t="s">
        <v>225</v>
      </c>
      <c r="C329" t="s">
        <v>899</v>
      </c>
    </row>
    <row r="330" spans="1:8">
      <c r="A330" t="s">
        <v>900</v>
      </c>
      <c r="B330" t="s">
        <v>901</v>
      </c>
      <c r="C330" t="s">
        <v>902</v>
      </c>
    </row>
    <row r="331" spans="1:8">
      <c r="A331" t="s">
        <v>903</v>
      </c>
      <c r="B331" t="s">
        <v>78</v>
      </c>
      <c r="C331" t="s">
        <v>904</v>
      </c>
    </row>
    <row r="332" spans="1:8">
      <c r="A332" t="s">
        <v>905</v>
      </c>
      <c r="B332" t="s">
        <v>906</v>
      </c>
      <c r="C332" t="s">
        <v>907</v>
      </c>
    </row>
    <row r="333" spans="1:8">
      <c r="A333" t="s">
        <v>908</v>
      </c>
      <c r="B333" t="s">
        <v>67</v>
      </c>
      <c r="C333" t="s">
        <v>909</v>
      </c>
    </row>
    <row r="334" spans="1:8">
      <c r="A334" t="s">
        <v>910</v>
      </c>
      <c r="B334" t="s">
        <v>607</v>
      </c>
      <c r="C334" t="s">
        <v>911</v>
      </c>
    </row>
    <row r="335" spans="1:8">
      <c r="A335" t="s">
        <v>912</v>
      </c>
      <c r="B335" t="s">
        <v>43</v>
      </c>
      <c r="C335" t="s">
        <v>913</v>
      </c>
    </row>
    <row r="336" spans="1:8">
      <c r="C336" s="18" t="s">
        <v>914</v>
      </c>
      <c r="D336" s="8">
        <f>SUM(D2:D335)</f>
        <v>70</v>
      </c>
      <c r="E336" s="8">
        <f>SUM(E2:E335)</f>
        <v>29</v>
      </c>
      <c r="F336" s="8">
        <f>_xlfn.SINGLE(COUNTA(F2:F335))</f>
        <v>29</v>
      </c>
      <c r="G336" s="4">
        <f>COUNTIF(G2:G335, "BEEF")</f>
        <v>35</v>
      </c>
      <c r="H336" s="28" t="s">
        <v>915</v>
      </c>
    </row>
    <row r="337" spans="4:8">
      <c r="G337" s="4">
        <f>COUNTIF(G2:G335, "CHICKEN")</f>
        <v>23</v>
      </c>
      <c r="H337" s="29" t="s">
        <v>916</v>
      </c>
    </row>
    <row r="338" spans="4:8">
      <c r="G338" s="4">
        <f>COUNTIF(G2:G335, "Vegetarian")</f>
        <v>7</v>
      </c>
      <c r="H338" s="30" t="s">
        <v>917</v>
      </c>
    </row>
    <row r="339" spans="4:8">
      <c r="G339" s="22">
        <f>COUNTIF(G2:G335, "No Lunch")</f>
        <v>4</v>
      </c>
      <c r="H339" s="4" t="s">
        <v>918</v>
      </c>
    </row>
    <row r="340" spans="4:8">
      <c r="G340" s="12">
        <f>COUNTIF(G2:G335, "VIRTUAL")</f>
        <v>29</v>
      </c>
      <c r="H340" s="12" t="s">
        <v>919</v>
      </c>
    </row>
    <row r="341" spans="4:8">
      <c r="G341" s="4">
        <f>COUNTIF(G2:G335, "TBD")</f>
        <v>0</v>
      </c>
      <c r="H341" s="4" t="s">
        <v>920</v>
      </c>
    </row>
    <row r="342" spans="4:8">
      <c r="G342" s="8">
        <f>SUM(G336, G337, G338, G341)</f>
        <v>65</v>
      </c>
      <c r="H342" s="8" t="s">
        <v>921</v>
      </c>
    </row>
    <row r="343" spans="4:8">
      <c r="D343" s="8">
        <f>SUM(D336+E336)</f>
        <v>99</v>
      </c>
      <c r="G343" s="8">
        <f>SUM(G339:G340)</f>
        <v>33</v>
      </c>
      <c r="H343" s="8" t="s">
        <v>922</v>
      </c>
    </row>
    <row r="344" spans="4:8">
      <c r="G344" s="4">
        <f>SUM(G342:G343)</f>
        <v>98</v>
      </c>
    </row>
  </sheetData>
  <autoFilter ref="A1:J344" xr:uid="{C994E2EB-F850-4D19-AB04-BDC77950E89D}">
    <sortState xmlns:xlrd2="http://schemas.microsoft.com/office/spreadsheetml/2017/richdata2" ref="A2:J344">
      <sortCondition ref="A1:A344"/>
    </sortState>
  </autoFilter>
  <conditionalFormatting sqref="C320">
    <cfRule type="duplicateValues" dxfId="9" priority="1"/>
  </conditionalFormatting>
  <conditionalFormatting sqref="C321:C1048576 C1:C19 D1 G1:I1 C21:C80 C209:C220 C82:C207 C222:C229 C231:C278 C280:C318">
    <cfRule type="duplicateValues" dxfId="8" priority="3"/>
  </conditionalFormatting>
  <conditionalFormatting sqref="E1:F1">
    <cfRule type="duplicateValues" dxfId="7" priority="2"/>
  </conditionalFormatting>
  <hyperlinks>
    <hyperlink ref="C45" r:id="rId1" xr:uid="{8B8F42A5-0E95-4E63-B39A-519BB0551DCB}"/>
    <hyperlink ref="C56" r:id="rId2" xr:uid="{D0A344E5-6445-4BC0-BA30-6187992395ED}"/>
    <hyperlink ref="C60" r:id="rId3" xr:uid="{5FA8E81D-D818-48EB-9C6F-99152A6D14C3}"/>
    <hyperlink ref="C74" r:id="rId4" xr:uid="{132658F2-FEF8-464A-A1E7-99105CFD6B5C}"/>
    <hyperlink ref="C130" r:id="rId5" xr:uid="{5E75E9F7-F21F-41F0-B127-BACE990E046A}"/>
    <hyperlink ref="C152" r:id="rId6" xr:uid="{5A327632-3EA3-4F60-BC17-8895451CF43D}"/>
    <hyperlink ref="C150" r:id="rId7" xr:uid="{F49BC9C0-36B5-4FDA-92D7-5C3B59CDC1B4}"/>
    <hyperlink ref="C270" r:id="rId8" xr:uid="{CBCAAF14-4959-425B-B40B-D5BB09B6F541}"/>
    <hyperlink ref="C225" r:id="rId9" xr:uid="{A1DEF96E-6852-4D11-B3E6-9C7252316113}"/>
    <hyperlink ref="C275" r:id="rId10" xr:uid="{67CF22EE-4EF2-41DA-B8F6-032DD50C9FAD}"/>
    <hyperlink ref="C230" r:id="rId11" xr:uid="{C58199A6-C114-4F99-BCC1-9AA3992A07A5}"/>
    <hyperlink ref="C16" r:id="rId12" xr:uid="{D3955EA1-88F0-485C-A968-DAA8EAC3F424}"/>
    <hyperlink ref="C27" r:id="rId13" xr:uid="{4E5FAF02-CA61-4294-857B-1F18EB7EE9B2}"/>
  </hyperlinks>
  <pageMargins left="0.7" right="0.7" top="0.75" bottom="0.75" header="0.3" footer="0.3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70BE8-CA74-482B-9723-0E3ED45F2988}">
  <sheetPr>
    <pageSetUpPr fitToPage="1"/>
  </sheetPr>
  <dimension ref="A1:F78"/>
  <sheetViews>
    <sheetView topLeftCell="A30" zoomScale="80" zoomScaleNormal="80" workbookViewId="0">
      <selection activeCell="E51" sqref="E51"/>
    </sheetView>
  </sheetViews>
  <sheetFormatPr defaultColWidth="9.140625" defaultRowHeight="15.6"/>
  <cols>
    <col min="1" max="1" width="27.7109375" style="395" bestFit="1" customWidth="1"/>
    <col min="2" max="2" width="84.28515625" style="394" customWidth="1"/>
    <col min="3" max="3" width="53" style="394" customWidth="1"/>
    <col min="4" max="4" width="63.140625" style="394" customWidth="1"/>
    <col min="5" max="5" width="50" style="393" customWidth="1"/>
    <col min="6" max="16384" width="9.140625" style="392"/>
  </cols>
  <sheetData>
    <row r="1" spans="1:5" ht="21">
      <c r="A1" s="401" t="s">
        <v>923</v>
      </c>
      <c r="B1" s="415"/>
      <c r="C1" s="415"/>
      <c r="D1" s="415"/>
      <c r="E1" s="405"/>
    </row>
    <row r="2" spans="1:5" ht="20.45">
      <c r="B2" s="426" t="s">
        <v>924</v>
      </c>
      <c r="C2" s="415"/>
      <c r="D2" s="415"/>
      <c r="E2" s="405"/>
    </row>
    <row r="3" spans="1:5">
      <c r="B3" s="415"/>
      <c r="C3" s="415"/>
      <c r="D3" s="415"/>
      <c r="E3" s="405"/>
    </row>
    <row r="4" spans="1:5" ht="20.45">
      <c r="A4" s="432" t="s">
        <v>925</v>
      </c>
      <c r="B4" s="433" t="s">
        <v>926</v>
      </c>
      <c r="C4" s="433" t="s">
        <v>8</v>
      </c>
      <c r="D4" s="433" t="s">
        <v>927</v>
      </c>
      <c r="E4" s="432" t="s">
        <v>928</v>
      </c>
    </row>
    <row r="5" spans="1:5" s="402" customFormat="1" ht="42">
      <c r="A5" s="401" t="s">
        <v>929</v>
      </c>
      <c r="B5" s="407" t="s">
        <v>930</v>
      </c>
      <c r="C5" s="399" t="s">
        <v>931</v>
      </c>
      <c r="D5" s="399" t="s">
        <v>932</v>
      </c>
      <c r="E5" s="403" t="s">
        <v>933</v>
      </c>
    </row>
    <row r="6" spans="1:5" s="402" customFormat="1" ht="42">
      <c r="A6" s="401" t="s">
        <v>934</v>
      </c>
      <c r="B6" s="399" t="s">
        <v>935</v>
      </c>
      <c r="C6" s="399" t="s">
        <v>936</v>
      </c>
      <c r="D6" s="404"/>
      <c r="E6" s="397"/>
    </row>
    <row r="7" spans="1:5" s="402" customFormat="1" ht="42">
      <c r="A7" s="401" t="s">
        <v>937</v>
      </c>
      <c r="B7" s="407" t="s">
        <v>938</v>
      </c>
      <c r="C7" s="399" t="s">
        <v>939</v>
      </c>
      <c r="D7" s="404" t="s">
        <v>940</v>
      </c>
      <c r="E7" s="397"/>
    </row>
    <row r="8" spans="1:5" s="402" customFormat="1" ht="42">
      <c r="A8" s="401" t="s">
        <v>937</v>
      </c>
      <c r="B8" s="407" t="s">
        <v>941</v>
      </c>
      <c r="C8" s="399" t="s">
        <v>942</v>
      </c>
      <c r="D8" s="404" t="s">
        <v>943</v>
      </c>
      <c r="E8" s="397"/>
    </row>
    <row r="9" spans="1:5" s="402" customFormat="1" ht="61.15">
      <c r="A9" s="401" t="s">
        <v>934</v>
      </c>
      <c r="B9" s="407" t="s">
        <v>944</v>
      </c>
      <c r="C9" s="407" t="s">
        <v>945</v>
      </c>
      <c r="D9" s="404" t="s">
        <v>946</v>
      </c>
      <c r="E9" s="426" t="s">
        <v>947</v>
      </c>
    </row>
    <row r="10" spans="1:5" s="402" customFormat="1" ht="63">
      <c r="A10" s="401" t="s">
        <v>948</v>
      </c>
      <c r="B10" s="399" t="s">
        <v>949</v>
      </c>
      <c r="C10" s="399"/>
      <c r="D10" s="404">
        <v>44829</v>
      </c>
      <c r="E10" s="431">
        <v>45944</v>
      </c>
    </row>
    <row r="11" spans="1:5" s="402" customFormat="1" ht="40.9">
      <c r="A11" s="401" t="s">
        <v>937</v>
      </c>
      <c r="B11" s="407" t="s">
        <v>950</v>
      </c>
      <c r="C11" s="406" t="s">
        <v>951</v>
      </c>
      <c r="D11" s="404">
        <v>44833</v>
      </c>
      <c r="E11" s="403" t="s">
        <v>952</v>
      </c>
    </row>
    <row r="12" spans="1:5" s="402" customFormat="1" ht="21">
      <c r="A12" s="401" t="s">
        <v>937</v>
      </c>
      <c r="B12" s="399" t="s">
        <v>953</v>
      </c>
      <c r="C12" s="399" t="s">
        <v>954</v>
      </c>
      <c r="D12" s="399"/>
      <c r="E12" s="397" t="s">
        <v>955</v>
      </c>
    </row>
    <row r="13" spans="1:5" s="402" customFormat="1" ht="42">
      <c r="A13" s="401" t="s">
        <v>956</v>
      </c>
      <c r="B13" s="399" t="s">
        <v>957</v>
      </c>
      <c r="C13" s="399"/>
      <c r="D13" s="404"/>
      <c r="E13" s="403" t="s">
        <v>958</v>
      </c>
    </row>
    <row r="14" spans="1:5" s="402" customFormat="1" ht="40.9">
      <c r="A14" s="401" t="s">
        <v>937</v>
      </c>
      <c r="B14" s="407" t="s">
        <v>959</v>
      </c>
      <c r="C14" s="407" t="s">
        <v>960</v>
      </c>
      <c r="D14" s="404">
        <v>44854</v>
      </c>
      <c r="E14" s="403" t="s">
        <v>961</v>
      </c>
    </row>
    <row r="15" spans="1:5" s="402" customFormat="1" ht="40.9">
      <c r="A15" s="401" t="s">
        <v>937</v>
      </c>
      <c r="B15" s="407" t="s">
        <v>962</v>
      </c>
      <c r="C15" s="407" t="s">
        <v>963</v>
      </c>
      <c r="D15" s="404">
        <v>44837</v>
      </c>
      <c r="E15" s="431">
        <v>45944</v>
      </c>
    </row>
    <row r="16" spans="1:5" s="402" customFormat="1" ht="61.15">
      <c r="A16" s="401" t="s">
        <v>937</v>
      </c>
      <c r="B16" s="407" t="s">
        <v>964</v>
      </c>
      <c r="C16" s="407" t="s">
        <v>965</v>
      </c>
      <c r="D16" s="404">
        <v>44837</v>
      </c>
      <c r="E16" s="426" t="s">
        <v>966</v>
      </c>
    </row>
    <row r="17" spans="1:5" ht="40.9">
      <c r="A17" s="401" t="s">
        <v>934</v>
      </c>
      <c r="B17" s="407" t="s">
        <v>967</v>
      </c>
      <c r="C17" s="407" t="s">
        <v>968</v>
      </c>
      <c r="D17" s="404"/>
      <c r="E17" s="397"/>
    </row>
    <row r="18" spans="1:5" s="402" customFormat="1" ht="84" hidden="1">
      <c r="A18" s="430" t="s">
        <v>969</v>
      </c>
      <c r="B18" s="429" t="s">
        <v>970</v>
      </c>
      <c r="C18" s="429" t="s">
        <v>971</v>
      </c>
      <c r="D18" s="428">
        <v>44859</v>
      </c>
      <c r="E18" s="427" t="s">
        <v>972</v>
      </c>
    </row>
    <row r="19" spans="1:5" s="402" customFormat="1" ht="42">
      <c r="A19" s="401" t="s">
        <v>973</v>
      </c>
      <c r="B19" s="399" t="s">
        <v>974</v>
      </c>
      <c r="C19" s="407" t="s">
        <v>975</v>
      </c>
      <c r="D19" s="404">
        <v>44859</v>
      </c>
      <c r="E19" s="425" t="s">
        <v>976</v>
      </c>
    </row>
    <row r="20" spans="1:5" s="402" customFormat="1" ht="42">
      <c r="A20" s="401" t="s">
        <v>937</v>
      </c>
      <c r="B20" s="407" t="s">
        <v>977</v>
      </c>
      <c r="C20" s="399" t="s">
        <v>978</v>
      </c>
      <c r="D20" s="404">
        <v>44860</v>
      </c>
      <c r="E20" s="426" t="s">
        <v>979</v>
      </c>
    </row>
    <row r="21" spans="1:5" s="402" customFormat="1" ht="21" hidden="1">
      <c r="A21" s="401" t="s">
        <v>934</v>
      </c>
      <c r="B21" s="399" t="s">
        <v>980</v>
      </c>
      <c r="C21" s="399"/>
      <c r="D21" s="404">
        <v>44860</v>
      </c>
      <c r="E21" s="403"/>
    </row>
    <row r="22" spans="1:5" s="402" customFormat="1" ht="21">
      <c r="A22" s="408" t="s">
        <v>956</v>
      </c>
      <c r="B22" s="399" t="s">
        <v>981</v>
      </c>
      <c r="C22" s="407" t="s">
        <v>982</v>
      </c>
      <c r="D22" s="406">
        <v>44862</v>
      </c>
      <c r="E22" s="425" t="s">
        <v>983</v>
      </c>
    </row>
    <row r="23" spans="1:5" s="402" customFormat="1" ht="21">
      <c r="A23" s="401" t="s">
        <v>956</v>
      </c>
      <c r="B23" s="399" t="s">
        <v>984</v>
      </c>
      <c r="C23" s="399" t="s">
        <v>985</v>
      </c>
      <c r="D23" s="404">
        <v>44866</v>
      </c>
      <c r="E23" s="403" t="s">
        <v>986</v>
      </c>
    </row>
    <row r="24" spans="1:5" s="402" customFormat="1" ht="42">
      <c r="A24" s="401" t="s">
        <v>987</v>
      </c>
      <c r="B24" s="399" t="s">
        <v>988</v>
      </c>
      <c r="C24" s="399" t="s">
        <v>989</v>
      </c>
      <c r="D24" s="404">
        <v>44866</v>
      </c>
      <c r="E24" s="397"/>
    </row>
    <row r="25" spans="1:5" ht="40.9">
      <c r="A25" s="408" t="s">
        <v>987</v>
      </c>
      <c r="B25" s="407" t="s">
        <v>990</v>
      </c>
      <c r="C25" s="407" t="s">
        <v>991</v>
      </c>
      <c r="D25" s="404">
        <v>44866</v>
      </c>
      <c r="E25" s="403" t="s">
        <v>992</v>
      </c>
    </row>
    <row r="26" spans="1:5" ht="42">
      <c r="A26" s="401" t="s">
        <v>937</v>
      </c>
      <c r="B26" s="399" t="s">
        <v>993</v>
      </c>
      <c r="C26" s="399"/>
      <c r="D26" s="404">
        <v>44866</v>
      </c>
      <c r="E26" s="397" t="s">
        <v>994</v>
      </c>
    </row>
    <row r="27" spans="1:5" ht="21">
      <c r="A27" s="401" t="s">
        <v>956</v>
      </c>
      <c r="B27" s="421" t="s">
        <v>995</v>
      </c>
      <c r="C27" s="399"/>
      <c r="D27" s="404">
        <v>44866</v>
      </c>
      <c r="E27" s="403"/>
    </row>
    <row r="28" spans="1:5" s="402" customFormat="1" ht="21">
      <c r="A28" s="401" t="s">
        <v>956</v>
      </c>
      <c r="B28" s="421" t="s">
        <v>996</v>
      </c>
      <c r="C28" s="399"/>
      <c r="D28" s="404">
        <v>44866</v>
      </c>
      <c r="E28" s="397" t="s">
        <v>997</v>
      </c>
    </row>
    <row r="29" spans="1:5" s="402" customFormat="1" ht="21">
      <c r="A29" s="401" t="s">
        <v>998</v>
      </c>
      <c r="B29" s="421" t="s">
        <v>999</v>
      </c>
      <c r="C29" s="399"/>
      <c r="D29" s="404">
        <v>44501</v>
      </c>
      <c r="E29" s="397"/>
    </row>
    <row r="30" spans="1:5" s="402" customFormat="1" ht="42">
      <c r="A30" s="401" t="s">
        <v>956</v>
      </c>
      <c r="B30" s="399" t="s">
        <v>1000</v>
      </c>
      <c r="C30" s="399" t="s">
        <v>1001</v>
      </c>
      <c r="D30" s="404">
        <v>44869</v>
      </c>
      <c r="E30" s="397" t="s">
        <v>1002</v>
      </c>
    </row>
    <row r="31" spans="1:5" ht="21">
      <c r="A31" s="401" t="s">
        <v>956</v>
      </c>
      <c r="B31" s="399" t="s">
        <v>1003</v>
      </c>
      <c r="C31" s="399"/>
      <c r="D31" s="404">
        <v>44869</v>
      </c>
      <c r="E31" s="397" t="s">
        <v>958</v>
      </c>
    </row>
    <row r="32" spans="1:5" ht="39.75" customHeight="1">
      <c r="A32" s="401" t="s">
        <v>956</v>
      </c>
      <c r="B32" s="399" t="s">
        <v>1004</v>
      </c>
      <c r="C32" s="399"/>
      <c r="D32" s="404">
        <v>44869</v>
      </c>
      <c r="E32" s="403" t="s">
        <v>958</v>
      </c>
    </row>
    <row r="33" spans="1:5" ht="42">
      <c r="A33" s="401" t="s">
        <v>956</v>
      </c>
      <c r="B33" s="399" t="s">
        <v>1005</v>
      </c>
      <c r="C33" s="399"/>
      <c r="D33" s="404">
        <v>44872</v>
      </c>
      <c r="E33" s="403" t="s">
        <v>958</v>
      </c>
    </row>
    <row r="34" spans="1:5" s="402" customFormat="1" ht="20.25">
      <c r="A34" s="420" t="s">
        <v>937</v>
      </c>
      <c r="B34" s="424" t="s">
        <v>1006</v>
      </c>
      <c r="C34" s="419" t="s">
        <v>1007</v>
      </c>
      <c r="D34" s="418">
        <v>44872</v>
      </c>
      <c r="E34" s="397"/>
    </row>
    <row r="35" spans="1:5" ht="21">
      <c r="A35" s="408" t="s">
        <v>956</v>
      </c>
      <c r="B35" s="399" t="s">
        <v>1008</v>
      </c>
      <c r="C35" s="407"/>
      <c r="D35" s="406">
        <v>44874</v>
      </c>
      <c r="E35" s="403" t="s">
        <v>1009</v>
      </c>
    </row>
    <row r="36" spans="1:5" s="402" customFormat="1" ht="21">
      <c r="A36" s="401" t="s">
        <v>956</v>
      </c>
      <c r="B36" s="399" t="s">
        <v>1010</v>
      </c>
      <c r="C36" s="399"/>
      <c r="D36" s="406">
        <v>44880</v>
      </c>
      <c r="E36" s="403"/>
    </row>
    <row r="37" spans="1:5" s="402" customFormat="1" ht="21">
      <c r="A37" s="401" t="s">
        <v>956</v>
      </c>
      <c r="B37" s="399" t="s">
        <v>1011</v>
      </c>
      <c r="C37" s="399"/>
      <c r="D37" s="406">
        <v>44880</v>
      </c>
      <c r="E37" s="403" t="s">
        <v>992</v>
      </c>
    </row>
    <row r="38" spans="1:5" s="402" customFormat="1" ht="21">
      <c r="A38" s="423" t="s">
        <v>1012</v>
      </c>
      <c r="B38" s="399" t="s">
        <v>1013</v>
      </c>
      <c r="C38" s="399"/>
      <c r="D38" s="406">
        <v>44880</v>
      </c>
      <c r="E38" s="403"/>
    </row>
    <row r="39" spans="1:5" s="422" customFormat="1" ht="42">
      <c r="A39" s="401" t="s">
        <v>956</v>
      </c>
      <c r="B39" s="399" t="s">
        <v>1014</v>
      </c>
      <c r="C39" s="419" t="s">
        <v>1015</v>
      </c>
      <c r="D39" s="404">
        <v>44878</v>
      </c>
      <c r="E39" s="426" t="s">
        <v>1016</v>
      </c>
    </row>
    <row r="40" spans="1:5" s="402" customFormat="1" ht="20.45">
      <c r="A40" s="408" t="s">
        <v>956</v>
      </c>
      <c r="B40" s="407" t="s">
        <v>1017</v>
      </c>
      <c r="C40" s="407"/>
      <c r="D40" s="406">
        <v>44510</v>
      </c>
      <c r="E40" s="403" t="s">
        <v>992</v>
      </c>
    </row>
    <row r="41" spans="1:5" ht="42">
      <c r="A41" s="401" t="s">
        <v>998</v>
      </c>
      <c r="B41" s="399" t="s">
        <v>1018</v>
      </c>
      <c r="C41" s="407" t="s">
        <v>1019</v>
      </c>
      <c r="D41" s="404">
        <v>44880</v>
      </c>
      <c r="E41" s="403"/>
    </row>
    <row r="42" spans="1:5" s="402" customFormat="1" ht="42">
      <c r="A42" s="401" t="s">
        <v>934</v>
      </c>
      <c r="B42" s="399" t="s">
        <v>1020</v>
      </c>
      <c r="C42" s="399"/>
      <c r="D42" s="404">
        <v>44880</v>
      </c>
      <c r="E42" s="397"/>
    </row>
    <row r="43" spans="1:5" s="402" customFormat="1" ht="21">
      <c r="A43" s="401" t="s">
        <v>956</v>
      </c>
      <c r="B43" s="399" t="s">
        <v>1021</v>
      </c>
      <c r="C43" s="399" t="s">
        <v>1022</v>
      </c>
      <c r="D43" s="404">
        <v>44880</v>
      </c>
      <c r="E43" s="397"/>
    </row>
    <row r="44" spans="1:5" s="402" customFormat="1" ht="21">
      <c r="A44" s="401" t="s">
        <v>987</v>
      </c>
      <c r="B44" s="399" t="s">
        <v>1023</v>
      </c>
      <c r="C44" s="399"/>
      <c r="D44" s="404">
        <v>44880</v>
      </c>
      <c r="E44" s="397"/>
    </row>
    <row r="45" spans="1:5" s="402" customFormat="1" ht="42">
      <c r="A45" s="401" t="s">
        <v>956</v>
      </c>
      <c r="B45" s="399" t="s">
        <v>1024</v>
      </c>
      <c r="C45" s="399" t="s">
        <v>1025</v>
      </c>
      <c r="D45" s="404">
        <v>44880</v>
      </c>
      <c r="E45" s="397"/>
    </row>
    <row r="46" spans="1:5" ht="42">
      <c r="A46" s="401" t="s">
        <v>956</v>
      </c>
      <c r="B46" s="400" t="s">
        <v>1026</v>
      </c>
      <c r="C46" s="399"/>
      <c r="D46" s="404">
        <v>44880</v>
      </c>
      <c r="E46" s="397"/>
    </row>
    <row r="47" spans="1:5" ht="63">
      <c r="A47" s="401" t="s">
        <v>956</v>
      </c>
      <c r="B47" s="400" t="s">
        <v>1027</v>
      </c>
      <c r="C47" s="399"/>
      <c r="D47" s="404">
        <v>44880</v>
      </c>
      <c r="E47" s="397"/>
    </row>
    <row r="48" spans="1:5" ht="21">
      <c r="A48" s="401" t="s">
        <v>956</v>
      </c>
      <c r="B48" s="421" t="s">
        <v>1028</v>
      </c>
      <c r="C48" s="399"/>
      <c r="D48" s="404">
        <v>44880</v>
      </c>
      <c r="E48" s="397"/>
    </row>
    <row r="49" spans="1:5" ht="21">
      <c r="A49" s="401" t="s">
        <v>998</v>
      </c>
      <c r="B49" s="401" t="s">
        <v>1029</v>
      </c>
      <c r="C49" s="399"/>
      <c r="D49" s="404">
        <v>44880</v>
      </c>
      <c r="E49" s="397"/>
    </row>
    <row r="50" spans="1:5" s="402" customFormat="1" ht="21">
      <c r="A50" s="401" t="s">
        <v>956</v>
      </c>
      <c r="B50" s="421" t="s">
        <v>1030</v>
      </c>
      <c r="C50" s="399"/>
      <c r="D50" s="404">
        <v>44880</v>
      </c>
      <c r="E50" s="397"/>
    </row>
    <row r="51" spans="1:5" ht="42">
      <c r="A51" s="395" t="s">
        <v>956</v>
      </c>
      <c r="B51" s="399" t="s">
        <v>1031</v>
      </c>
      <c r="C51" s="394" t="s">
        <v>1032</v>
      </c>
      <c r="D51" s="404">
        <v>44879</v>
      </c>
      <c r="E51" s="405"/>
    </row>
    <row r="52" spans="1:5" ht="42">
      <c r="A52" s="395" t="s">
        <v>956</v>
      </c>
      <c r="B52" s="399" t="s">
        <v>1033</v>
      </c>
      <c r="D52" s="404">
        <v>44879</v>
      </c>
      <c r="E52" s="405"/>
    </row>
    <row r="53" spans="1:5" ht="41.45">
      <c r="A53" s="395" t="s">
        <v>956</v>
      </c>
      <c r="B53" s="399" t="s">
        <v>1034</v>
      </c>
      <c r="D53" s="404">
        <v>44879</v>
      </c>
      <c r="E53" s="405"/>
    </row>
    <row r="54" spans="1:5" ht="42">
      <c r="A54" s="420" t="s">
        <v>973</v>
      </c>
      <c r="B54" s="419" t="s">
        <v>1035</v>
      </c>
      <c r="C54" s="419"/>
      <c r="D54" s="418">
        <v>44880</v>
      </c>
      <c r="E54" s="417"/>
    </row>
    <row r="55" spans="1:5" s="402" customFormat="1" ht="21">
      <c r="A55" s="401" t="s">
        <v>956</v>
      </c>
      <c r="B55" s="399" t="s">
        <v>1036</v>
      </c>
      <c r="C55" s="399"/>
      <c r="D55" s="404">
        <v>44880</v>
      </c>
      <c r="E55" s="397"/>
    </row>
    <row r="56" spans="1:5" s="402" customFormat="1" ht="21">
      <c r="A56" s="401" t="s">
        <v>987</v>
      </c>
      <c r="B56" s="399" t="s">
        <v>1037</v>
      </c>
      <c r="C56" s="399"/>
      <c r="D56" s="404">
        <v>44879</v>
      </c>
      <c r="E56" s="403"/>
    </row>
    <row r="57" spans="1:5" s="402" customFormat="1" ht="21">
      <c r="A57" s="401" t="s">
        <v>956</v>
      </c>
      <c r="B57" s="399" t="s">
        <v>1038</v>
      </c>
      <c r="C57" s="399"/>
      <c r="D57" s="404"/>
      <c r="E57" s="403"/>
    </row>
    <row r="58" spans="1:5" ht="42">
      <c r="A58" s="401" t="s">
        <v>973</v>
      </c>
      <c r="B58" s="399" t="s">
        <v>1039</v>
      </c>
      <c r="C58" s="399" t="s">
        <v>1040</v>
      </c>
      <c r="D58" s="404">
        <v>44880</v>
      </c>
      <c r="E58" s="403"/>
    </row>
    <row r="59" spans="1:5" s="416" customFormat="1" ht="21">
      <c r="A59" s="401" t="s">
        <v>956</v>
      </c>
      <c r="B59" s="399" t="s">
        <v>1041</v>
      </c>
      <c r="C59" s="399"/>
      <c r="D59" s="404">
        <v>44880</v>
      </c>
      <c r="E59" s="397"/>
    </row>
    <row r="60" spans="1:5" s="402" customFormat="1" ht="42">
      <c r="A60" s="401" t="s">
        <v>948</v>
      </c>
      <c r="B60" s="399" t="s">
        <v>1042</v>
      </c>
      <c r="C60" s="394"/>
      <c r="D60" s="404">
        <v>44883</v>
      </c>
      <c r="E60" s="393"/>
    </row>
    <row r="61" spans="1:5" ht="61.15">
      <c r="A61" s="408" t="s">
        <v>1043</v>
      </c>
      <c r="B61" s="407" t="s">
        <v>1044</v>
      </c>
      <c r="C61" s="415" t="s">
        <v>1045</v>
      </c>
      <c r="D61" s="406">
        <v>45958</v>
      </c>
      <c r="E61" s="403" t="s">
        <v>1046</v>
      </c>
    </row>
    <row r="62" spans="1:5" s="402" customFormat="1" ht="29.25" customHeight="1">
      <c r="A62" s="401" t="s">
        <v>956</v>
      </c>
      <c r="B62" s="399" t="s">
        <v>1047</v>
      </c>
      <c r="C62" s="399"/>
      <c r="D62" s="414" t="s">
        <v>1048</v>
      </c>
      <c r="E62" s="397"/>
    </row>
    <row r="65" spans="1:6" s="411" customFormat="1" ht="21">
      <c r="A65" s="413" t="s">
        <v>1049</v>
      </c>
      <c r="B65" s="412"/>
      <c r="C65" s="412" t="s">
        <v>1050</v>
      </c>
      <c r="D65" s="412"/>
      <c r="E65" s="397"/>
    </row>
    <row r="67" spans="1:6" ht="126">
      <c r="A67" s="401" t="s">
        <v>937</v>
      </c>
      <c r="B67" s="399" t="s">
        <v>1051</v>
      </c>
      <c r="C67" s="399" t="s">
        <v>1052</v>
      </c>
      <c r="D67" s="404">
        <v>45199</v>
      </c>
      <c r="E67" s="410" t="s">
        <v>1053</v>
      </c>
      <c r="F67" s="409"/>
    </row>
    <row r="68" spans="1:6" s="402" customFormat="1" ht="20.45">
      <c r="A68" s="408" t="s">
        <v>1054</v>
      </c>
      <c r="B68" s="407" t="s">
        <v>1055</v>
      </c>
      <c r="C68" s="407"/>
      <c r="D68" s="406">
        <v>44849</v>
      </c>
      <c r="E68" s="403" t="s">
        <v>1046</v>
      </c>
    </row>
    <row r="69" spans="1:6" s="402" customFormat="1" ht="21">
      <c r="A69" s="401" t="s">
        <v>934</v>
      </c>
      <c r="B69" s="399" t="s">
        <v>1056</v>
      </c>
      <c r="C69" s="394" t="s">
        <v>1057</v>
      </c>
      <c r="D69" s="404">
        <v>44868</v>
      </c>
      <c r="E69" s="405"/>
    </row>
    <row r="70" spans="1:6" s="402" customFormat="1" ht="42">
      <c r="A70" s="401" t="s">
        <v>1058</v>
      </c>
      <c r="B70" s="399" t="s">
        <v>1059</v>
      </c>
      <c r="C70" s="394"/>
      <c r="D70" s="404">
        <v>44872</v>
      </c>
      <c r="E70" s="434">
        <v>45953</v>
      </c>
    </row>
    <row r="71" spans="1:6" s="402" customFormat="1" ht="42">
      <c r="A71" s="401" t="s">
        <v>1058</v>
      </c>
      <c r="B71" s="399" t="s">
        <v>1060</v>
      </c>
      <c r="C71" s="399"/>
      <c r="D71" s="404">
        <v>44872</v>
      </c>
      <c r="E71" s="403" t="s">
        <v>1046</v>
      </c>
    </row>
    <row r="72" spans="1:6" s="402" customFormat="1" ht="42">
      <c r="A72" s="401" t="s">
        <v>1061</v>
      </c>
      <c r="B72" s="399" t="s">
        <v>1062</v>
      </c>
      <c r="C72" s="399"/>
      <c r="D72" s="404">
        <v>44872</v>
      </c>
      <c r="E72" s="403" t="s">
        <v>1046</v>
      </c>
    </row>
    <row r="73" spans="1:6" s="402" customFormat="1" ht="42">
      <c r="A73" s="401" t="s">
        <v>1058</v>
      </c>
      <c r="B73" s="399" t="s">
        <v>1063</v>
      </c>
      <c r="C73" s="399"/>
      <c r="D73" s="404">
        <v>44879</v>
      </c>
      <c r="E73" s="403" t="s">
        <v>1046</v>
      </c>
    </row>
    <row r="74" spans="1:6" s="402" customFormat="1" ht="42">
      <c r="A74" s="401" t="s">
        <v>1061</v>
      </c>
      <c r="B74" s="399" t="s">
        <v>1064</v>
      </c>
      <c r="C74" s="399"/>
      <c r="D74" s="404" t="s">
        <v>1065</v>
      </c>
      <c r="E74" s="403"/>
    </row>
    <row r="75" spans="1:6" s="402" customFormat="1" ht="42">
      <c r="A75" s="401" t="s">
        <v>937</v>
      </c>
      <c r="B75" s="399" t="s">
        <v>1066</v>
      </c>
      <c r="C75" s="399"/>
      <c r="D75" s="404"/>
      <c r="E75" s="403"/>
    </row>
    <row r="76" spans="1:6" s="402" customFormat="1" ht="63">
      <c r="A76" s="401" t="s">
        <v>1067</v>
      </c>
      <c r="B76" s="399" t="s">
        <v>1068</v>
      </c>
      <c r="C76" s="399"/>
      <c r="D76" s="404">
        <v>44879</v>
      </c>
      <c r="E76" s="403"/>
    </row>
    <row r="77" spans="1:6" ht="84">
      <c r="A77" s="401" t="s">
        <v>1067</v>
      </c>
      <c r="B77" s="400" t="s">
        <v>1069</v>
      </c>
      <c r="C77" s="399"/>
      <c r="D77" s="398" t="s">
        <v>1070</v>
      </c>
      <c r="E77" s="397"/>
    </row>
    <row r="78" spans="1:6">
      <c r="D78" s="396"/>
    </row>
  </sheetData>
  <pageMargins left="0.7" right="0.7" top="0.75" bottom="0.75" header="0.3" footer="0.3"/>
  <pageSetup scale="3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DE7E1-CC17-4256-B1E8-CE15E35CEB9D}">
  <sheetPr filterMode="1">
    <pageSetUpPr fitToPage="1"/>
  </sheetPr>
  <dimension ref="A1:W799"/>
  <sheetViews>
    <sheetView workbookViewId="0">
      <pane ySplit="1" topLeftCell="A53" activePane="bottomLeft" state="frozen"/>
      <selection pane="bottomLeft" activeCell="H69" sqref="H69"/>
    </sheetView>
  </sheetViews>
  <sheetFormatPr defaultRowHeight="15" customHeight="1"/>
  <cols>
    <col min="1" max="1" width="23.140625" style="4" customWidth="1"/>
    <col min="2" max="2" width="18.85546875" customWidth="1"/>
    <col min="3" max="3" width="15" customWidth="1"/>
    <col min="4" max="4" width="44.5703125" customWidth="1"/>
    <col min="5" max="5" width="15.42578125" style="4" customWidth="1"/>
    <col min="6" max="6" width="14" style="4" bestFit="1" customWidth="1"/>
    <col min="7" max="7" width="16.42578125" style="4" bestFit="1" customWidth="1"/>
    <col min="8" max="8" width="11.5703125" style="4" bestFit="1" customWidth="1"/>
    <col min="9" max="9" width="25.140625" style="43" customWidth="1"/>
    <col min="10" max="10" width="29.140625" style="43" bestFit="1" customWidth="1"/>
    <col min="11" max="11" width="24.28515625" bestFit="1" customWidth="1"/>
    <col min="13" max="13" width="33" bestFit="1" customWidth="1"/>
    <col min="17" max="17" width="30.28515625" customWidth="1"/>
  </cols>
  <sheetData>
    <row r="1" spans="1:13" ht="34.9" customHeight="1">
      <c r="A1" s="8">
        <v>2025</v>
      </c>
      <c r="B1" s="10" t="s">
        <v>1071</v>
      </c>
      <c r="C1" s="10" t="s">
        <v>1072</v>
      </c>
      <c r="D1" s="10" t="s">
        <v>2</v>
      </c>
      <c r="E1" s="3" t="s">
        <v>3</v>
      </c>
      <c r="F1" s="41" t="s">
        <v>4</v>
      </c>
      <c r="G1" s="41" t="s">
        <v>5</v>
      </c>
      <c r="H1" s="41" t="s">
        <v>6</v>
      </c>
      <c r="I1" s="3" t="s">
        <v>7</v>
      </c>
      <c r="J1" s="44" t="s">
        <v>8</v>
      </c>
      <c r="M1" t="s">
        <v>1073</v>
      </c>
    </row>
    <row r="2" spans="1:13" ht="14.45">
      <c r="A2" s="4" t="s">
        <v>1074</v>
      </c>
      <c r="B2" t="s">
        <v>1075</v>
      </c>
      <c r="C2" t="s">
        <v>1076</v>
      </c>
      <c r="D2" s="2" t="s">
        <v>1077</v>
      </c>
      <c r="E2">
        <v>1</v>
      </c>
      <c r="F2" s="41"/>
      <c r="G2" s="41"/>
      <c r="H2" s="332" t="s">
        <v>916</v>
      </c>
      <c r="I2" s="4" t="s">
        <v>1078</v>
      </c>
      <c r="J2" s="44"/>
    </row>
    <row r="3" spans="1:13" ht="14.45">
      <c r="B3" t="s">
        <v>14</v>
      </c>
      <c r="C3" t="s">
        <v>867</v>
      </c>
      <c r="D3" s="2" t="s">
        <v>16</v>
      </c>
      <c r="E3"/>
      <c r="H3"/>
    </row>
    <row r="4" spans="1:13" ht="14.45">
      <c r="B4" t="s">
        <v>1079</v>
      </c>
      <c r="C4" t="s">
        <v>1080</v>
      </c>
      <c r="D4" s="2" t="s">
        <v>1081</v>
      </c>
      <c r="E4">
        <v>1</v>
      </c>
      <c r="H4" s="331" t="s">
        <v>1082</v>
      </c>
    </row>
    <row r="5" spans="1:13" ht="14.45">
      <c r="B5" t="s">
        <v>20</v>
      </c>
      <c r="C5" t="s">
        <v>1083</v>
      </c>
      <c r="D5" s="2" t="s">
        <v>22</v>
      </c>
      <c r="E5">
        <v>1</v>
      </c>
      <c r="H5" s="331" t="s">
        <v>1082</v>
      </c>
    </row>
    <row r="6" spans="1:13" ht="14.45">
      <c r="B6" t="s">
        <v>29</v>
      </c>
      <c r="C6" t="s">
        <v>1084</v>
      </c>
      <c r="D6" s="2" t="s">
        <v>31</v>
      </c>
      <c r="E6"/>
      <c r="H6"/>
    </row>
    <row r="7" spans="1:13" ht="14.45">
      <c r="B7" t="s">
        <v>1085</v>
      </c>
      <c r="C7" t="s">
        <v>1086</v>
      </c>
      <c r="D7" s="2" t="s">
        <v>1087</v>
      </c>
      <c r="E7"/>
      <c r="H7"/>
    </row>
    <row r="8" spans="1:13" ht="14.45">
      <c r="B8" t="s">
        <v>32</v>
      </c>
      <c r="C8" t="s">
        <v>1088</v>
      </c>
      <c r="D8" s="2" t="s">
        <v>1089</v>
      </c>
      <c r="E8">
        <v>0</v>
      </c>
      <c r="H8"/>
      <c r="M8" t="s">
        <v>1090</v>
      </c>
    </row>
    <row r="9" spans="1:13" ht="14.45">
      <c r="B9" t="s">
        <v>38</v>
      </c>
      <c r="C9" t="s">
        <v>1091</v>
      </c>
      <c r="D9" s="2" t="s">
        <v>40</v>
      </c>
      <c r="E9">
        <v>1</v>
      </c>
      <c r="H9" s="331" t="s">
        <v>1082</v>
      </c>
    </row>
    <row r="10" spans="1:13" ht="14.45">
      <c r="B10" t="s">
        <v>42</v>
      </c>
      <c r="C10" t="s">
        <v>458</v>
      </c>
      <c r="D10" s="2" t="s">
        <v>44</v>
      </c>
      <c r="E10">
        <v>1</v>
      </c>
      <c r="H10" s="331" t="s">
        <v>1082</v>
      </c>
    </row>
    <row r="11" spans="1:13" ht="14.45">
      <c r="B11" t="s">
        <v>53</v>
      </c>
      <c r="C11" t="s">
        <v>1092</v>
      </c>
      <c r="D11" s="2" t="s">
        <v>58</v>
      </c>
      <c r="E11">
        <v>1</v>
      </c>
      <c r="H11" s="332" t="s">
        <v>916</v>
      </c>
    </row>
    <row r="12" spans="1:13" ht="14.45">
      <c r="B12" t="s">
        <v>53</v>
      </c>
      <c r="C12" t="s">
        <v>1093</v>
      </c>
      <c r="D12" s="2" t="s">
        <v>1094</v>
      </c>
      <c r="E12">
        <v>1</v>
      </c>
      <c r="H12" s="331" t="s">
        <v>1082</v>
      </c>
    </row>
    <row r="13" spans="1:13" ht="14.45">
      <c r="A13" s="191"/>
      <c r="B13" t="s">
        <v>53</v>
      </c>
      <c r="C13" t="s">
        <v>1095</v>
      </c>
      <c r="D13" s="2" t="s">
        <v>55</v>
      </c>
      <c r="E13">
        <v>1</v>
      </c>
      <c r="H13" s="332" t="s">
        <v>916</v>
      </c>
    </row>
    <row r="14" spans="1:13" ht="14.45">
      <c r="B14" t="s">
        <v>1096</v>
      </c>
      <c r="C14" t="s">
        <v>108</v>
      </c>
      <c r="D14" s="2" t="s">
        <v>1097</v>
      </c>
      <c r="E14">
        <v>1</v>
      </c>
      <c r="H14" s="331" t="s">
        <v>1082</v>
      </c>
    </row>
    <row r="15" spans="1:13" ht="14.45">
      <c r="B15" t="s">
        <v>64</v>
      </c>
      <c r="C15" t="s">
        <v>1098</v>
      </c>
      <c r="D15" s="2" t="s">
        <v>1099</v>
      </c>
      <c r="E15"/>
      <c r="H15"/>
    </row>
    <row r="16" spans="1:13" ht="14.45">
      <c r="B16" t="s">
        <v>121</v>
      </c>
      <c r="C16" t="s">
        <v>1100</v>
      </c>
      <c r="D16" s="2" t="s">
        <v>123</v>
      </c>
      <c r="E16"/>
      <c r="H16"/>
    </row>
    <row r="17" spans="1:13" ht="14.45">
      <c r="B17" t="s">
        <v>1101</v>
      </c>
      <c r="C17" t="s">
        <v>1102</v>
      </c>
      <c r="D17" s="2" t="s">
        <v>1103</v>
      </c>
      <c r="E17"/>
      <c r="H17"/>
    </row>
    <row r="18" spans="1:13" ht="14.45">
      <c r="B18" t="s">
        <v>97</v>
      </c>
      <c r="C18" t="s">
        <v>284</v>
      </c>
      <c r="D18" s="2" t="s">
        <v>1104</v>
      </c>
      <c r="E18">
        <v>1</v>
      </c>
      <c r="H18" s="331" t="s">
        <v>1082</v>
      </c>
    </row>
    <row r="19" spans="1:13" ht="14.45">
      <c r="B19" t="s">
        <v>1105</v>
      </c>
      <c r="C19" t="s">
        <v>1106</v>
      </c>
      <c r="D19" s="2" t="s">
        <v>1107</v>
      </c>
      <c r="E19">
        <v>0</v>
      </c>
      <c r="H19" s="43"/>
      <c r="I19" s="43" t="s">
        <v>1108</v>
      </c>
      <c r="J19" s="43" t="s">
        <v>1109</v>
      </c>
    </row>
    <row r="20" spans="1:13" ht="14.45">
      <c r="B20" t="s">
        <v>1110</v>
      </c>
      <c r="C20" t="s">
        <v>1111</v>
      </c>
      <c r="D20" s="2" t="s">
        <v>1112</v>
      </c>
      <c r="E20"/>
      <c r="H20"/>
    </row>
    <row r="21" spans="1:13" ht="14.45">
      <c r="B21" t="s">
        <v>1113</v>
      </c>
      <c r="C21" t="s">
        <v>623</v>
      </c>
      <c r="D21" s="340" t="s">
        <v>1114</v>
      </c>
      <c r="E21">
        <v>0</v>
      </c>
      <c r="H21" s="43"/>
      <c r="I21" s="445"/>
      <c r="M21" t="s">
        <v>1115</v>
      </c>
    </row>
    <row r="22" spans="1:13" ht="14.45">
      <c r="B22" t="s">
        <v>102</v>
      </c>
      <c r="C22" t="s">
        <v>1116</v>
      </c>
      <c r="D22" s="2" t="s">
        <v>103</v>
      </c>
      <c r="E22"/>
      <c r="H22"/>
    </row>
    <row r="23" spans="1:13" ht="14.45">
      <c r="B23" t="s">
        <v>1117</v>
      </c>
      <c r="C23" t="s">
        <v>111</v>
      </c>
      <c r="D23" s="340" t="s">
        <v>1118</v>
      </c>
      <c r="E23">
        <v>1</v>
      </c>
      <c r="H23" s="331" t="s">
        <v>1082</v>
      </c>
      <c r="J23" s="43" t="s">
        <v>1119</v>
      </c>
    </row>
    <row r="24" spans="1:13" ht="14.45">
      <c r="B24" t="s">
        <v>1117</v>
      </c>
      <c r="C24" t="s">
        <v>108</v>
      </c>
      <c r="D24" s="340" t="s">
        <v>109</v>
      </c>
      <c r="E24">
        <v>1</v>
      </c>
      <c r="H24" s="331" t="s">
        <v>1082</v>
      </c>
      <c r="J24" s="43" t="s">
        <v>1119</v>
      </c>
    </row>
    <row r="25" spans="1:13" ht="14.45">
      <c r="B25" t="s">
        <v>1120</v>
      </c>
      <c r="C25" t="s">
        <v>1121</v>
      </c>
      <c r="D25" s="2" t="s">
        <v>1122</v>
      </c>
      <c r="E25"/>
      <c r="H25"/>
    </row>
    <row r="26" spans="1:13" ht="28.9">
      <c r="B26" t="s">
        <v>127</v>
      </c>
      <c r="C26" t="s">
        <v>128</v>
      </c>
      <c r="D26" s="2" t="s">
        <v>1123</v>
      </c>
      <c r="E26">
        <v>1</v>
      </c>
      <c r="H26" s="332" t="s">
        <v>916</v>
      </c>
      <c r="I26" s="445" t="s">
        <v>1124</v>
      </c>
    </row>
    <row r="27" spans="1:13" ht="14.45">
      <c r="A27" s="59"/>
      <c r="B27" t="s">
        <v>133</v>
      </c>
      <c r="C27" t="s">
        <v>1125</v>
      </c>
      <c r="D27" s="2" t="s">
        <v>135</v>
      </c>
      <c r="E27">
        <v>1</v>
      </c>
      <c r="H27" s="331" t="s">
        <v>1082</v>
      </c>
      <c r="J27"/>
    </row>
    <row r="28" spans="1:13">
      <c r="A28" s="59"/>
      <c r="B28" t="s">
        <v>1126</v>
      </c>
      <c r="C28" t="s">
        <v>1093</v>
      </c>
      <c r="D28" s="2" t="s">
        <v>1127</v>
      </c>
      <c r="E28">
        <v>1</v>
      </c>
      <c r="H28" s="331" t="s">
        <v>1082</v>
      </c>
      <c r="J28"/>
    </row>
    <row r="29" spans="1:13" ht="14.45">
      <c r="B29" t="s">
        <v>136</v>
      </c>
      <c r="C29" t="s">
        <v>1128</v>
      </c>
      <c r="D29" s="2" t="s">
        <v>1129</v>
      </c>
      <c r="E29">
        <v>1</v>
      </c>
      <c r="H29" s="332" t="s">
        <v>916</v>
      </c>
    </row>
    <row r="30" spans="1:13" ht="14.45">
      <c r="B30" t="s">
        <v>143</v>
      </c>
      <c r="C30" t="s">
        <v>1130</v>
      </c>
      <c r="D30" s="2" t="s">
        <v>145</v>
      </c>
      <c r="E30"/>
      <c r="H30"/>
    </row>
    <row r="31" spans="1:13" ht="14.45">
      <c r="B31" t="s">
        <v>1131</v>
      </c>
      <c r="C31" t="s">
        <v>1132</v>
      </c>
      <c r="D31" s="340" t="s">
        <v>1133</v>
      </c>
      <c r="E31">
        <v>1</v>
      </c>
      <c r="H31" s="332" t="s">
        <v>916</v>
      </c>
      <c r="I31" s="43" t="s">
        <v>1134</v>
      </c>
    </row>
    <row r="32" spans="1:13" ht="14.45">
      <c r="B32" t="s">
        <v>152</v>
      </c>
      <c r="C32" t="s">
        <v>1135</v>
      </c>
      <c r="D32" s="2" t="s">
        <v>154</v>
      </c>
      <c r="E32"/>
      <c r="H32"/>
    </row>
    <row r="33" spans="1:10" ht="14.45">
      <c r="B33" t="s">
        <v>1136</v>
      </c>
      <c r="C33" t="s">
        <v>1137</v>
      </c>
      <c r="D33" s="2" t="s">
        <v>1138</v>
      </c>
      <c r="E33"/>
      <c r="H33"/>
    </row>
    <row r="34" spans="1:10" ht="14.45">
      <c r="B34" t="s">
        <v>1139</v>
      </c>
      <c r="C34" t="s">
        <v>1140</v>
      </c>
      <c r="D34" s="2" t="s">
        <v>1141</v>
      </c>
      <c r="E34"/>
      <c r="H34"/>
    </row>
    <row r="35" spans="1:10" ht="14.45">
      <c r="B35" t="s">
        <v>155</v>
      </c>
      <c r="C35" t="s">
        <v>263</v>
      </c>
      <c r="D35" s="2" t="s">
        <v>1142</v>
      </c>
      <c r="E35"/>
      <c r="H35"/>
    </row>
    <row r="36" spans="1:10" ht="14.45">
      <c r="B36" t="s">
        <v>159</v>
      </c>
      <c r="C36" t="s">
        <v>1143</v>
      </c>
      <c r="D36" s="2" t="s">
        <v>161</v>
      </c>
      <c r="E36">
        <v>1</v>
      </c>
      <c r="H36" s="331" t="s">
        <v>1082</v>
      </c>
    </row>
    <row r="37" spans="1:10" ht="14.45">
      <c r="A37" s="16"/>
      <c r="B37" t="s">
        <v>1144</v>
      </c>
      <c r="C37" t="s">
        <v>1145</v>
      </c>
      <c r="D37" s="2" t="s">
        <v>1146</v>
      </c>
      <c r="E37"/>
      <c r="H37"/>
      <c r="J37" s="43" t="s">
        <v>1147</v>
      </c>
    </row>
    <row r="38" spans="1:10" ht="14.45">
      <c r="B38" t="s">
        <v>175</v>
      </c>
      <c r="C38" t="s">
        <v>279</v>
      </c>
      <c r="D38" s="2" t="s">
        <v>177</v>
      </c>
      <c r="E38"/>
      <c r="H38"/>
    </row>
    <row r="39" spans="1:10" ht="14.45">
      <c r="B39" t="s">
        <v>182</v>
      </c>
      <c r="C39" t="s">
        <v>183</v>
      </c>
      <c r="D39" s="2" t="s">
        <v>184</v>
      </c>
      <c r="E39">
        <v>1</v>
      </c>
      <c r="H39" s="332" t="s">
        <v>916</v>
      </c>
    </row>
    <row r="40" spans="1:10" ht="14.45">
      <c r="B40" t="s">
        <v>187</v>
      </c>
      <c r="C40" t="s">
        <v>1148</v>
      </c>
      <c r="D40" s="2" t="s">
        <v>189</v>
      </c>
      <c r="E40"/>
      <c r="H40"/>
    </row>
    <row r="41" spans="1:10" ht="14.45">
      <c r="B41" t="s">
        <v>190</v>
      </c>
      <c r="C41" t="s">
        <v>325</v>
      </c>
      <c r="D41" s="2" t="s">
        <v>192</v>
      </c>
      <c r="E41">
        <v>1</v>
      </c>
      <c r="H41" s="332" t="s">
        <v>916</v>
      </c>
    </row>
    <row r="42" spans="1:10" ht="14.45">
      <c r="B42" t="s">
        <v>197</v>
      </c>
      <c r="C42" t="s">
        <v>1149</v>
      </c>
      <c r="D42" s="2" t="s">
        <v>1150</v>
      </c>
      <c r="E42">
        <v>1</v>
      </c>
      <c r="H42" s="332" t="s">
        <v>916</v>
      </c>
    </row>
    <row r="43" spans="1:10" ht="14.45">
      <c r="B43" t="s">
        <v>1151</v>
      </c>
      <c r="C43" t="s">
        <v>1076</v>
      </c>
      <c r="D43" s="2" t="s">
        <v>1152</v>
      </c>
      <c r="E43">
        <v>1</v>
      </c>
      <c r="H43" s="332" t="s">
        <v>916</v>
      </c>
    </row>
    <row r="44" spans="1:10" ht="14.45">
      <c r="B44" t="s">
        <v>1153</v>
      </c>
      <c r="C44" t="s">
        <v>284</v>
      </c>
      <c r="D44" s="2" t="s">
        <v>1154</v>
      </c>
      <c r="E44"/>
      <c r="H44"/>
    </row>
    <row r="45" spans="1:10" ht="14.45">
      <c r="B45" t="s">
        <v>1155</v>
      </c>
      <c r="C45" t="s">
        <v>1156</v>
      </c>
      <c r="D45" s="340" t="s">
        <v>1157</v>
      </c>
      <c r="E45">
        <v>0</v>
      </c>
      <c r="F45" s="4">
        <v>1</v>
      </c>
      <c r="G45" s="4">
        <v>1</v>
      </c>
      <c r="H45" s="334" t="s">
        <v>919</v>
      </c>
      <c r="I45" s="43" t="s">
        <v>1158</v>
      </c>
    </row>
    <row r="46" spans="1:10" ht="14.45">
      <c r="B46" t="s">
        <v>1159</v>
      </c>
      <c r="C46" t="s">
        <v>263</v>
      </c>
      <c r="D46" s="2" t="s">
        <v>1160</v>
      </c>
      <c r="E46">
        <v>1</v>
      </c>
      <c r="H46" s="333" t="s">
        <v>917</v>
      </c>
      <c r="I46" s="43" t="s">
        <v>1108</v>
      </c>
    </row>
    <row r="47" spans="1:10" ht="14.45">
      <c r="B47" t="s">
        <v>215</v>
      </c>
      <c r="C47" t="s">
        <v>1161</v>
      </c>
      <c r="D47" s="2" t="s">
        <v>1162</v>
      </c>
      <c r="E47"/>
      <c r="H47"/>
    </row>
    <row r="48" spans="1:10" ht="14.45">
      <c r="B48" t="s">
        <v>218</v>
      </c>
      <c r="C48" t="s">
        <v>1163</v>
      </c>
      <c r="D48" s="2" t="s">
        <v>1164</v>
      </c>
      <c r="E48">
        <v>1</v>
      </c>
      <c r="H48" s="332" t="s">
        <v>916</v>
      </c>
    </row>
    <row r="49" spans="1:13" ht="14.45">
      <c r="B49" t="s">
        <v>221</v>
      </c>
      <c r="C49" t="s">
        <v>1165</v>
      </c>
      <c r="D49" s="2" t="s">
        <v>1166</v>
      </c>
      <c r="E49">
        <v>1</v>
      </c>
      <c r="H49" s="331" t="s">
        <v>1082</v>
      </c>
    </row>
    <row r="50" spans="1:13" ht="14.45">
      <c r="B50" t="s">
        <v>1167</v>
      </c>
      <c r="C50" t="s">
        <v>1168</v>
      </c>
      <c r="D50" s="2" t="s">
        <v>1169</v>
      </c>
      <c r="E50"/>
      <c r="H50"/>
    </row>
    <row r="51" spans="1:13" ht="14.45">
      <c r="B51" t="s">
        <v>1170</v>
      </c>
      <c r="C51" t="s">
        <v>1111</v>
      </c>
      <c r="D51" s="2" t="s">
        <v>1171</v>
      </c>
      <c r="E51">
        <v>1</v>
      </c>
      <c r="H51" s="331" t="s">
        <v>1082</v>
      </c>
    </row>
    <row r="52" spans="1:13" ht="14.45">
      <c r="B52" t="s">
        <v>1170</v>
      </c>
      <c r="C52" t="s">
        <v>1143</v>
      </c>
      <c r="D52" s="2" t="s">
        <v>1172</v>
      </c>
      <c r="E52">
        <v>1</v>
      </c>
      <c r="H52" s="331" t="s">
        <v>1082</v>
      </c>
    </row>
    <row r="53" spans="1:13" ht="14.45">
      <c r="B53" t="s">
        <v>1173</v>
      </c>
      <c r="C53" t="s">
        <v>1174</v>
      </c>
      <c r="D53" s="2" t="s">
        <v>1175</v>
      </c>
      <c r="E53"/>
      <c r="H53"/>
    </row>
    <row r="54" spans="1:13" ht="14.45">
      <c r="B54" t="s">
        <v>229</v>
      </c>
      <c r="C54" t="s">
        <v>1176</v>
      </c>
      <c r="D54" s="340" t="s">
        <v>1177</v>
      </c>
      <c r="E54">
        <v>1</v>
      </c>
      <c r="H54" s="331" t="s">
        <v>1082</v>
      </c>
    </row>
    <row r="55" spans="1:13" ht="14.45">
      <c r="B55" t="s">
        <v>1178</v>
      </c>
      <c r="C55" t="s">
        <v>1179</v>
      </c>
      <c r="D55" s="2" t="s">
        <v>1180</v>
      </c>
      <c r="E55"/>
      <c r="H55"/>
    </row>
    <row r="56" spans="1:13" ht="14.45">
      <c r="B56" t="s">
        <v>232</v>
      </c>
      <c r="C56" t="s">
        <v>1181</v>
      </c>
      <c r="D56" s="2" t="s">
        <v>234</v>
      </c>
      <c r="E56"/>
      <c r="H56"/>
    </row>
    <row r="57" spans="1:13" ht="14.45">
      <c r="B57" t="s">
        <v>1182</v>
      </c>
      <c r="C57" t="s">
        <v>1183</v>
      </c>
      <c r="D57" s="2" t="s">
        <v>1184</v>
      </c>
      <c r="E57">
        <v>1</v>
      </c>
      <c r="H57" s="332" t="s">
        <v>916</v>
      </c>
    </row>
    <row r="58" spans="1:13" ht="14.45">
      <c r="B58" t="s">
        <v>251</v>
      </c>
      <c r="C58" t="s">
        <v>1185</v>
      </c>
      <c r="D58" s="2" t="s">
        <v>253</v>
      </c>
      <c r="E58">
        <v>0</v>
      </c>
      <c r="H58" s="43"/>
      <c r="J58" s="43" t="s">
        <v>1186</v>
      </c>
    </row>
    <row r="59" spans="1:13" ht="14.45">
      <c r="A59" s="16"/>
      <c r="B59" t="s">
        <v>257</v>
      </c>
      <c r="C59" t="s">
        <v>1125</v>
      </c>
      <c r="D59" s="2" t="s">
        <v>258</v>
      </c>
      <c r="E59"/>
      <c r="H59"/>
    </row>
    <row r="60" spans="1:13">
      <c r="A60" s="16"/>
      <c r="B60" t="s">
        <v>1187</v>
      </c>
      <c r="C60" t="s">
        <v>1188</v>
      </c>
      <c r="D60" s="2" t="s">
        <v>1189</v>
      </c>
      <c r="E60">
        <v>1</v>
      </c>
      <c r="H60" s="331" t="s">
        <v>1082</v>
      </c>
    </row>
    <row r="61" spans="1:13" ht="14.45">
      <c r="A61" s="16"/>
      <c r="B61" t="s">
        <v>1190</v>
      </c>
      <c r="C61" t="s">
        <v>1191</v>
      </c>
      <c r="D61" s="2" t="s">
        <v>1192</v>
      </c>
      <c r="E61"/>
      <c r="H61"/>
    </row>
    <row r="62" spans="1:13" ht="14.45">
      <c r="A62" s="16"/>
      <c r="B62" t="s">
        <v>262</v>
      </c>
      <c r="C62" t="s">
        <v>263</v>
      </c>
      <c r="D62" s="2" t="s">
        <v>264</v>
      </c>
      <c r="E62"/>
      <c r="H62"/>
      <c r="M62" t="s">
        <v>1193</v>
      </c>
    </row>
    <row r="63" spans="1:13" ht="14.45">
      <c r="A63" s="16"/>
      <c r="B63" t="s">
        <v>268</v>
      </c>
      <c r="C63" t="s">
        <v>1194</v>
      </c>
      <c r="D63" s="2" t="s">
        <v>270</v>
      </c>
      <c r="E63">
        <v>1</v>
      </c>
      <c r="H63" s="332" t="s">
        <v>916</v>
      </c>
    </row>
    <row r="64" spans="1:13">
      <c r="A64" s="16"/>
      <c r="B64" t="s">
        <v>1195</v>
      </c>
      <c r="C64" t="s">
        <v>1196</v>
      </c>
      <c r="D64" s="2" t="s">
        <v>1197</v>
      </c>
      <c r="E64">
        <v>1</v>
      </c>
      <c r="H64" s="333" t="s">
        <v>917</v>
      </c>
    </row>
    <row r="65" spans="1:10" ht="28.9">
      <c r="A65" s="16"/>
      <c r="B65" t="s">
        <v>1198</v>
      </c>
      <c r="C65" t="s">
        <v>1199</v>
      </c>
      <c r="D65" s="340" t="s">
        <v>1200</v>
      </c>
      <c r="E65" t="s">
        <v>1201</v>
      </c>
      <c r="H65" s="332" t="s">
        <v>916</v>
      </c>
      <c r="I65" s="445" t="s">
        <v>1202</v>
      </c>
    </row>
    <row r="66" spans="1:10" ht="14.45">
      <c r="A66" s="16"/>
      <c r="B66" t="s">
        <v>286</v>
      </c>
      <c r="C66" t="s">
        <v>111</v>
      </c>
      <c r="D66" s="2" t="s">
        <v>1203</v>
      </c>
      <c r="E66"/>
      <c r="H66"/>
    </row>
    <row r="67" spans="1:10" ht="14.45">
      <c r="A67" s="16"/>
      <c r="B67" t="s">
        <v>288</v>
      </c>
      <c r="C67" t="s">
        <v>1204</v>
      </c>
      <c r="D67" s="2" t="s">
        <v>290</v>
      </c>
      <c r="E67"/>
      <c r="H67"/>
    </row>
    <row r="68" spans="1:10" ht="14.45">
      <c r="A68" s="16"/>
      <c r="B68" t="s">
        <v>1205</v>
      </c>
      <c r="C68" t="s">
        <v>1206</v>
      </c>
      <c r="D68" s="2" t="s">
        <v>1207</v>
      </c>
      <c r="E68">
        <v>1</v>
      </c>
      <c r="H68" s="332" t="s">
        <v>916</v>
      </c>
    </row>
    <row r="69" spans="1:10">
      <c r="A69" s="16"/>
      <c r="B69" t="s">
        <v>1208</v>
      </c>
      <c r="C69" t="s">
        <v>1209</v>
      </c>
      <c r="D69" s="2" t="s">
        <v>1210</v>
      </c>
      <c r="E69">
        <v>1</v>
      </c>
      <c r="H69" s="333" t="s">
        <v>917</v>
      </c>
    </row>
    <row r="70" spans="1:10" ht="14.45">
      <c r="A70" s="16"/>
      <c r="B70" t="s">
        <v>291</v>
      </c>
      <c r="C70" t="s">
        <v>140</v>
      </c>
      <c r="D70" s="2" t="s">
        <v>293</v>
      </c>
      <c r="E70">
        <v>1</v>
      </c>
      <c r="H70" s="331" t="s">
        <v>1082</v>
      </c>
    </row>
    <row r="71" spans="1:10" ht="14.45">
      <c r="A71" s="16"/>
      <c r="B71" t="s">
        <v>1211</v>
      </c>
      <c r="C71" t="s">
        <v>1212</v>
      </c>
      <c r="D71" s="2" t="s">
        <v>1213</v>
      </c>
      <c r="E71"/>
      <c r="H71"/>
    </row>
    <row r="72" spans="1:10" ht="14.45">
      <c r="A72" s="16"/>
      <c r="B72" t="s">
        <v>1214</v>
      </c>
      <c r="C72" t="s">
        <v>1215</v>
      </c>
      <c r="D72" s="2" t="s">
        <v>1216</v>
      </c>
      <c r="E72"/>
      <c r="H72"/>
    </row>
    <row r="73" spans="1:10" ht="14.45">
      <c r="A73" s="16"/>
      <c r="B73" t="s">
        <v>317</v>
      </c>
      <c r="C73" t="s">
        <v>1106</v>
      </c>
      <c r="D73" s="2" t="s">
        <v>319</v>
      </c>
      <c r="E73"/>
      <c r="H73"/>
    </row>
    <row r="74" spans="1:10" ht="14.45">
      <c r="A74" s="16"/>
      <c r="B74" t="s">
        <v>320</v>
      </c>
      <c r="C74" t="s">
        <v>105</v>
      </c>
      <c r="D74" s="2" t="s">
        <v>321</v>
      </c>
      <c r="E74"/>
      <c r="H74"/>
    </row>
    <row r="75" spans="1:10" ht="14.45">
      <c r="A75" s="16"/>
      <c r="B75" t="s">
        <v>322</v>
      </c>
      <c r="C75" t="s">
        <v>1084</v>
      </c>
      <c r="D75" s="2" t="s">
        <v>1217</v>
      </c>
      <c r="E75">
        <v>1</v>
      </c>
      <c r="H75" s="331" t="s">
        <v>1082</v>
      </c>
    </row>
    <row r="76" spans="1:10" ht="14.45">
      <c r="A76" s="16"/>
      <c r="B76" t="s">
        <v>1218</v>
      </c>
      <c r="C76" t="s">
        <v>325</v>
      </c>
      <c r="D76" s="2" t="s">
        <v>1219</v>
      </c>
      <c r="E76"/>
      <c r="H76" s="43"/>
      <c r="J76" s="43" t="s">
        <v>1220</v>
      </c>
    </row>
    <row r="77" spans="1:10" ht="14.45">
      <c r="A77" s="16"/>
      <c r="B77" t="s">
        <v>1221</v>
      </c>
      <c r="C77" t="s">
        <v>111</v>
      </c>
      <c r="D77" s="2" t="s">
        <v>1222</v>
      </c>
      <c r="E77">
        <v>1</v>
      </c>
      <c r="H77" s="331" t="s">
        <v>1082</v>
      </c>
    </row>
    <row r="78" spans="1:10" ht="14.45">
      <c r="A78" s="16"/>
      <c r="B78" t="s">
        <v>1223</v>
      </c>
      <c r="C78" t="s">
        <v>1224</v>
      </c>
      <c r="D78" s="2" t="s">
        <v>1225</v>
      </c>
      <c r="E78">
        <v>1</v>
      </c>
      <c r="H78" s="331" t="s">
        <v>1082</v>
      </c>
    </row>
    <row r="79" spans="1:10" ht="14.45">
      <c r="A79" s="16"/>
      <c r="B79" t="s">
        <v>333</v>
      </c>
      <c r="C79" t="s">
        <v>678</v>
      </c>
      <c r="D79" s="2" t="s">
        <v>334</v>
      </c>
      <c r="E79"/>
      <c r="H79"/>
    </row>
    <row r="80" spans="1:10" ht="14.45">
      <c r="A80" s="16"/>
      <c r="B80" t="s">
        <v>1226</v>
      </c>
      <c r="C80" t="s">
        <v>1227</v>
      </c>
      <c r="D80" s="2" t="s">
        <v>1228</v>
      </c>
      <c r="E80"/>
      <c r="H80"/>
    </row>
    <row r="81" spans="1:10" ht="14.45">
      <c r="A81" s="16"/>
      <c r="B81" t="s">
        <v>342</v>
      </c>
      <c r="C81" t="s">
        <v>1229</v>
      </c>
      <c r="D81" s="2" t="s">
        <v>344</v>
      </c>
      <c r="E81">
        <v>1</v>
      </c>
      <c r="H81" s="331" t="s">
        <v>1082</v>
      </c>
    </row>
    <row r="82" spans="1:10" ht="14.45">
      <c r="A82" s="16"/>
      <c r="B82" t="s">
        <v>348</v>
      </c>
      <c r="C82" t="s">
        <v>1230</v>
      </c>
      <c r="D82" s="2" t="s">
        <v>350</v>
      </c>
      <c r="E82">
        <v>1</v>
      </c>
      <c r="H82" s="332" t="s">
        <v>916</v>
      </c>
    </row>
    <row r="83" spans="1:10" ht="14.45">
      <c r="A83" s="16"/>
      <c r="B83" t="s">
        <v>351</v>
      </c>
      <c r="C83" t="s">
        <v>1185</v>
      </c>
      <c r="D83" s="2" t="s">
        <v>352</v>
      </c>
      <c r="E83"/>
      <c r="H83"/>
    </row>
    <row r="84" spans="1:10" ht="14.45">
      <c r="A84" s="16"/>
      <c r="B84" t="s">
        <v>353</v>
      </c>
      <c r="C84" t="s">
        <v>354</v>
      </c>
      <c r="D84" s="2" t="s">
        <v>355</v>
      </c>
      <c r="E84">
        <v>1</v>
      </c>
      <c r="H84" s="332" t="s">
        <v>916</v>
      </c>
    </row>
    <row r="85" spans="1:10" ht="14.45">
      <c r="A85" s="16"/>
      <c r="B85" t="s">
        <v>356</v>
      </c>
      <c r="C85" t="s">
        <v>1231</v>
      </c>
      <c r="D85" s="2" t="s">
        <v>358</v>
      </c>
      <c r="E85"/>
      <c r="H85"/>
    </row>
    <row r="86" spans="1:10" ht="14.45">
      <c r="A86" s="16"/>
      <c r="B86" t="s">
        <v>1232</v>
      </c>
      <c r="C86" t="s">
        <v>1233</v>
      </c>
      <c r="D86" s="2" t="s">
        <v>1234</v>
      </c>
      <c r="E86"/>
      <c r="H86"/>
    </row>
    <row r="87" spans="1:10" ht="14.45">
      <c r="A87" s="16"/>
      <c r="B87" t="s">
        <v>1235</v>
      </c>
      <c r="C87" t="s">
        <v>1236</v>
      </c>
      <c r="D87" s="2" t="s">
        <v>1237</v>
      </c>
      <c r="E87"/>
      <c r="H87"/>
    </row>
    <row r="88" spans="1:10" ht="14.45">
      <c r="A88" s="16"/>
      <c r="B88" t="s">
        <v>359</v>
      </c>
      <c r="C88" t="s">
        <v>1238</v>
      </c>
      <c r="D88" s="2" t="s">
        <v>361</v>
      </c>
      <c r="E88">
        <v>1</v>
      </c>
      <c r="H88" s="331" t="s">
        <v>1082</v>
      </c>
    </row>
    <row r="89" spans="1:10" ht="14.45">
      <c r="A89" s="16"/>
      <c r="B89" t="s">
        <v>362</v>
      </c>
      <c r="C89" t="s">
        <v>1239</v>
      </c>
      <c r="D89" s="2" t="s">
        <v>364</v>
      </c>
      <c r="E89">
        <v>1</v>
      </c>
      <c r="H89" s="331" t="s">
        <v>1082</v>
      </c>
    </row>
    <row r="90" spans="1:10" ht="14.45">
      <c r="A90" s="16"/>
      <c r="B90" t="s">
        <v>1240</v>
      </c>
      <c r="C90" t="s">
        <v>1241</v>
      </c>
      <c r="D90" s="2" t="s">
        <v>1242</v>
      </c>
      <c r="E90"/>
      <c r="H90"/>
    </row>
    <row r="91" spans="1:10" ht="14.45">
      <c r="A91" s="16"/>
      <c r="B91" t="s">
        <v>365</v>
      </c>
      <c r="C91" t="s">
        <v>1243</v>
      </c>
      <c r="D91" s="2" t="s">
        <v>367</v>
      </c>
      <c r="E91"/>
      <c r="H91"/>
    </row>
    <row r="92" spans="1:10" ht="14.45">
      <c r="A92" s="16"/>
      <c r="B92" t="s">
        <v>1244</v>
      </c>
      <c r="C92" t="s">
        <v>623</v>
      </c>
      <c r="D92" s="2" t="s">
        <v>1245</v>
      </c>
      <c r="E92"/>
      <c r="H92"/>
    </row>
    <row r="93" spans="1:10" ht="14.45">
      <c r="A93" s="16"/>
      <c r="B93" t="s">
        <v>371</v>
      </c>
      <c r="C93" t="s">
        <v>1246</v>
      </c>
      <c r="D93" s="2" t="s">
        <v>373</v>
      </c>
      <c r="E93">
        <v>1</v>
      </c>
      <c r="H93" s="331" t="s">
        <v>1082</v>
      </c>
      <c r="I93" s="43" t="s">
        <v>1247</v>
      </c>
    </row>
    <row r="94" spans="1:10" ht="14.45">
      <c r="A94" s="16"/>
      <c r="B94" t="s">
        <v>377</v>
      </c>
      <c r="C94" t="s">
        <v>111</v>
      </c>
      <c r="D94" s="2" t="s">
        <v>1248</v>
      </c>
      <c r="E94"/>
      <c r="H94"/>
    </row>
    <row r="95" spans="1:10" ht="14.45">
      <c r="A95" s="16"/>
      <c r="B95" t="s">
        <v>382</v>
      </c>
      <c r="C95" t="s">
        <v>1249</v>
      </c>
      <c r="D95" s="2" t="s">
        <v>384</v>
      </c>
      <c r="E95"/>
      <c r="H95"/>
      <c r="J95" s="43" t="s">
        <v>1250</v>
      </c>
    </row>
    <row r="96" spans="1:10" ht="14.45">
      <c r="A96" s="16"/>
      <c r="B96" t="s">
        <v>1251</v>
      </c>
      <c r="C96" t="s">
        <v>1252</v>
      </c>
      <c r="D96" s="2" t="s">
        <v>1253</v>
      </c>
      <c r="E96"/>
      <c r="H96"/>
    </row>
    <row r="97" spans="1:9" ht="14.45">
      <c r="A97" s="16"/>
      <c r="B97" t="s">
        <v>1254</v>
      </c>
      <c r="C97" t="s">
        <v>1116</v>
      </c>
      <c r="D97" s="340" t="s">
        <v>1255</v>
      </c>
      <c r="E97">
        <v>0</v>
      </c>
      <c r="H97"/>
      <c r="I97" s="43" t="s">
        <v>1256</v>
      </c>
    </row>
    <row r="98" spans="1:9" ht="14.45">
      <c r="A98" s="16"/>
      <c r="B98" t="s">
        <v>390</v>
      </c>
      <c r="C98" t="s">
        <v>1257</v>
      </c>
      <c r="D98" s="2" t="s">
        <v>1258</v>
      </c>
      <c r="E98">
        <v>1</v>
      </c>
      <c r="H98" s="331" t="s">
        <v>1082</v>
      </c>
    </row>
    <row r="99" spans="1:9">
      <c r="A99" s="16"/>
      <c r="B99" t="s">
        <v>1259</v>
      </c>
      <c r="C99" t="s">
        <v>1260</v>
      </c>
      <c r="D99" s="2" t="s">
        <v>1261</v>
      </c>
      <c r="E99">
        <v>1</v>
      </c>
      <c r="H99" s="332" t="s">
        <v>916</v>
      </c>
    </row>
    <row r="100" spans="1:9" ht="14.45">
      <c r="A100" s="16"/>
      <c r="B100" t="s">
        <v>390</v>
      </c>
      <c r="C100" t="s">
        <v>1262</v>
      </c>
      <c r="D100" s="2" t="s">
        <v>1263</v>
      </c>
      <c r="E100">
        <v>1</v>
      </c>
      <c r="H100" s="331" t="s">
        <v>1082</v>
      </c>
    </row>
    <row r="101" spans="1:9">
      <c r="A101" s="16"/>
      <c r="B101" t="s">
        <v>1264</v>
      </c>
      <c r="C101" t="s">
        <v>1111</v>
      </c>
      <c r="D101" s="2" t="s">
        <v>1265</v>
      </c>
      <c r="E101">
        <v>1</v>
      </c>
      <c r="H101" s="331" t="s">
        <v>1082</v>
      </c>
      <c r="I101" s="43" t="s">
        <v>1266</v>
      </c>
    </row>
    <row r="102" spans="1:9" ht="14.45">
      <c r="A102" s="16"/>
      <c r="B102" t="s">
        <v>1264</v>
      </c>
      <c r="C102" t="s">
        <v>623</v>
      </c>
      <c r="D102" s="2" t="s">
        <v>1267</v>
      </c>
      <c r="E102"/>
      <c r="H102"/>
    </row>
    <row r="103" spans="1:9" ht="14.45">
      <c r="A103" s="16"/>
      <c r="B103" t="s">
        <v>403</v>
      </c>
      <c r="C103" t="s">
        <v>254</v>
      </c>
      <c r="D103" s="2" t="s">
        <v>404</v>
      </c>
      <c r="E103"/>
      <c r="H103"/>
    </row>
    <row r="104" spans="1:9" ht="14.45">
      <c r="A104" s="16"/>
      <c r="B104" t="s">
        <v>1268</v>
      </c>
      <c r="C104" t="s">
        <v>1269</v>
      </c>
      <c r="D104" s="2" t="s">
        <v>1270</v>
      </c>
      <c r="E104">
        <v>1</v>
      </c>
      <c r="H104" s="333" t="s">
        <v>917</v>
      </c>
    </row>
    <row r="105" spans="1:9" ht="14.45">
      <c r="A105" s="16"/>
      <c r="B105" t="s">
        <v>1271</v>
      </c>
      <c r="C105" t="s">
        <v>1272</v>
      </c>
      <c r="D105" s="2" t="s">
        <v>1273</v>
      </c>
      <c r="E105"/>
      <c r="H105"/>
    </row>
    <row r="106" spans="1:9" ht="14.45">
      <c r="A106" s="16"/>
      <c r="B106" t="s">
        <v>418</v>
      </c>
      <c r="C106" t="s">
        <v>194</v>
      </c>
      <c r="D106" s="2" t="s">
        <v>420</v>
      </c>
      <c r="E106">
        <v>1</v>
      </c>
      <c r="H106" s="331" t="s">
        <v>1082</v>
      </c>
    </row>
    <row r="107" spans="1:9" ht="14.45">
      <c r="A107" s="16"/>
      <c r="B107" t="s">
        <v>1274</v>
      </c>
      <c r="C107" t="s">
        <v>1043</v>
      </c>
      <c r="D107" s="2" t="s">
        <v>1275</v>
      </c>
      <c r="E107">
        <v>1</v>
      </c>
      <c r="H107" s="331" t="s">
        <v>1082</v>
      </c>
    </row>
    <row r="108" spans="1:9" ht="14.45">
      <c r="A108" s="16"/>
      <c r="B108" t="s">
        <v>427</v>
      </c>
      <c r="C108" t="s">
        <v>1276</v>
      </c>
      <c r="D108" s="2" t="s">
        <v>429</v>
      </c>
      <c r="E108">
        <v>1</v>
      </c>
      <c r="H108" s="332" t="s">
        <v>916</v>
      </c>
    </row>
    <row r="109" spans="1:9" ht="14.45">
      <c r="A109" s="16"/>
      <c r="B109" t="s">
        <v>1277</v>
      </c>
      <c r="C109" t="s">
        <v>1278</v>
      </c>
      <c r="D109" s="2" t="s">
        <v>1279</v>
      </c>
      <c r="E109"/>
      <c r="H109"/>
    </row>
    <row r="110" spans="1:9" ht="14.45">
      <c r="A110" s="16"/>
      <c r="B110" t="s">
        <v>439</v>
      </c>
      <c r="C110" t="s">
        <v>1280</v>
      </c>
      <c r="D110" s="2" t="s">
        <v>441</v>
      </c>
      <c r="E110">
        <v>1</v>
      </c>
      <c r="H110" s="332" t="s">
        <v>916</v>
      </c>
    </row>
    <row r="111" spans="1:9" ht="14.45">
      <c r="A111" s="16"/>
      <c r="B111" t="s">
        <v>1281</v>
      </c>
      <c r="C111" t="s">
        <v>1282</v>
      </c>
      <c r="D111" s="2" t="s">
        <v>1283</v>
      </c>
      <c r="E111"/>
      <c r="H111"/>
    </row>
    <row r="112" spans="1:9" ht="14.45">
      <c r="A112" s="16"/>
      <c r="B112" t="s">
        <v>1284</v>
      </c>
      <c r="C112" t="s">
        <v>1285</v>
      </c>
      <c r="D112" s="2" t="s">
        <v>1286</v>
      </c>
      <c r="E112">
        <v>1</v>
      </c>
      <c r="H112" s="332" t="s">
        <v>916</v>
      </c>
    </row>
    <row r="113" spans="1:13" ht="14.45">
      <c r="A113" s="16"/>
      <c r="B113" t="s">
        <v>1287</v>
      </c>
      <c r="C113" t="s">
        <v>1288</v>
      </c>
      <c r="D113" s="2" t="s">
        <v>1289</v>
      </c>
      <c r="E113"/>
      <c r="H113"/>
    </row>
    <row r="114" spans="1:13" ht="14.45">
      <c r="A114" s="16"/>
      <c r="B114" t="s">
        <v>1290</v>
      </c>
      <c r="C114" t="s">
        <v>1291</v>
      </c>
      <c r="D114" s="2" t="s">
        <v>1292</v>
      </c>
      <c r="E114"/>
      <c r="H114"/>
    </row>
    <row r="115" spans="1:13" ht="14.45">
      <c r="A115" s="16"/>
      <c r="B115" t="s">
        <v>1293</v>
      </c>
      <c r="C115" t="s">
        <v>1294</v>
      </c>
      <c r="D115" s="2" t="s">
        <v>1295</v>
      </c>
      <c r="E115">
        <v>1</v>
      </c>
      <c r="H115" t="s">
        <v>918</v>
      </c>
      <c r="M115" t="s">
        <v>1296</v>
      </c>
    </row>
    <row r="116" spans="1:13" ht="14.45">
      <c r="A116" s="16"/>
      <c r="B116" t="s">
        <v>452</v>
      </c>
      <c r="C116" t="s">
        <v>1297</v>
      </c>
      <c r="D116" s="2" t="s">
        <v>1298</v>
      </c>
      <c r="E116">
        <v>1</v>
      </c>
      <c r="H116" s="333" t="s">
        <v>917</v>
      </c>
    </row>
    <row r="117" spans="1:13" ht="14.45">
      <c r="A117" s="16"/>
      <c r="B117" t="s">
        <v>1299</v>
      </c>
      <c r="C117" t="s">
        <v>1300</v>
      </c>
      <c r="D117" s="2" t="s">
        <v>1301</v>
      </c>
      <c r="E117">
        <v>1</v>
      </c>
      <c r="H117" s="331" t="s">
        <v>1082</v>
      </c>
    </row>
    <row r="118" spans="1:13" ht="14.45">
      <c r="A118" s="16"/>
      <c r="B118" t="s">
        <v>1302</v>
      </c>
      <c r="C118" t="s">
        <v>1303</v>
      </c>
      <c r="D118" s="2" t="s">
        <v>1304</v>
      </c>
      <c r="E118">
        <v>1</v>
      </c>
      <c r="H118" s="331" t="s">
        <v>1082</v>
      </c>
      <c r="I118" s="43" t="s">
        <v>1266</v>
      </c>
      <c r="M118" t="s">
        <v>1305</v>
      </c>
    </row>
    <row r="119" spans="1:13" ht="14.45">
      <c r="A119" s="16"/>
      <c r="B119" t="s">
        <v>1306</v>
      </c>
      <c r="C119" t="s">
        <v>1307</v>
      </c>
      <c r="D119" s="2" t="s">
        <v>1308</v>
      </c>
      <c r="E119">
        <v>1</v>
      </c>
      <c r="H119" s="331" t="s">
        <v>1082</v>
      </c>
      <c r="I119" s="43" t="s">
        <v>1247</v>
      </c>
    </row>
    <row r="120" spans="1:13" ht="14.45">
      <c r="A120" s="16"/>
      <c r="B120" t="s">
        <v>1309</v>
      </c>
      <c r="C120" t="s">
        <v>1310</v>
      </c>
      <c r="D120" s="2" t="s">
        <v>1311</v>
      </c>
      <c r="E120">
        <v>1</v>
      </c>
      <c r="H120" s="331" t="s">
        <v>1082</v>
      </c>
      <c r="I120" s="43" t="s">
        <v>1247</v>
      </c>
    </row>
    <row r="121" spans="1:13" ht="14.45">
      <c r="A121" s="16"/>
      <c r="B121" t="s">
        <v>1309</v>
      </c>
      <c r="C121" t="s">
        <v>532</v>
      </c>
      <c r="D121" s="2" t="s">
        <v>1312</v>
      </c>
      <c r="E121">
        <v>1</v>
      </c>
      <c r="H121" s="331" t="s">
        <v>1082</v>
      </c>
      <c r="I121" s="43" t="s">
        <v>1247</v>
      </c>
    </row>
    <row r="122" spans="1:13" ht="14.45">
      <c r="A122" s="16"/>
      <c r="B122" t="s">
        <v>1313</v>
      </c>
      <c r="C122" t="s">
        <v>1314</v>
      </c>
      <c r="D122" s="2" t="s">
        <v>1315</v>
      </c>
      <c r="E122"/>
      <c r="H122"/>
    </row>
    <row r="123" spans="1:13" ht="14.45">
      <c r="A123" s="16"/>
      <c r="B123" t="s">
        <v>1316</v>
      </c>
      <c r="C123" t="s">
        <v>1317</v>
      </c>
      <c r="D123" s="2" t="s">
        <v>1318</v>
      </c>
      <c r="E123">
        <v>1</v>
      </c>
      <c r="H123" s="331" t="s">
        <v>1082</v>
      </c>
    </row>
    <row r="124" spans="1:13" ht="14.45">
      <c r="A124" s="16"/>
      <c r="B124" t="s">
        <v>1319</v>
      </c>
      <c r="C124" t="s">
        <v>1320</v>
      </c>
      <c r="D124" s="2" t="s">
        <v>1321</v>
      </c>
      <c r="E124"/>
      <c r="H124"/>
    </row>
    <row r="125" spans="1:13" ht="14.45">
      <c r="A125" s="16"/>
      <c r="B125" t="s">
        <v>1322</v>
      </c>
      <c r="C125" t="s">
        <v>1323</v>
      </c>
      <c r="D125" s="2" t="s">
        <v>1324</v>
      </c>
      <c r="E125"/>
      <c r="H125"/>
    </row>
    <row r="126" spans="1:13" ht="14.45">
      <c r="A126" s="16"/>
      <c r="B126" t="s">
        <v>1322</v>
      </c>
      <c r="C126" t="s">
        <v>1325</v>
      </c>
      <c r="D126" s="2" t="s">
        <v>1326</v>
      </c>
      <c r="E126"/>
      <c r="H126"/>
    </row>
    <row r="127" spans="1:13" ht="14.45">
      <c r="A127" s="16"/>
      <c r="B127" t="s">
        <v>475</v>
      </c>
      <c r="C127" t="s">
        <v>382</v>
      </c>
      <c r="D127" s="2" t="s">
        <v>477</v>
      </c>
      <c r="E127"/>
      <c r="H127"/>
    </row>
    <row r="128" spans="1:13" ht="14.45">
      <c r="A128" s="16"/>
      <c r="B128" t="s">
        <v>478</v>
      </c>
      <c r="C128" t="s">
        <v>1327</v>
      </c>
      <c r="D128" s="2" t="s">
        <v>480</v>
      </c>
      <c r="E128"/>
      <c r="H128"/>
    </row>
    <row r="129" spans="1:13" ht="14.45">
      <c r="A129" s="16"/>
      <c r="B129" t="s">
        <v>481</v>
      </c>
      <c r="C129" t="s">
        <v>105</v>
      </c>
      <c r="D129" s="2" t="s">
        <v>482</v>
      </c>
      <c r="E129">
        <v>1</v>
      </c>
      <c r="H129" s="331" t="s">
        <v>1082</v>
      </c>
    </row>
    <row r="130" spans="1:13" ht="14.45">
      <c r="A130" s="16"/>
      <c r="B130" t="s">
        <v>1328</v>
      </c>
      <c r="C130" t="s">
        <v>1288</v>
      </c>
      <c r="D130" s="2" t="s">
        <v>1329</v>
      </c>
      <c r="E130" s="4">
        <v>0</v>
      </c>
      <c r="H130"/>
      <c r="M130" t="s">
        <v>1250</v>
      </c>
    </row>
    <row r="131" spans="1:13" ht="14.45">
      <c r="A131" s="16"/>
      <c r="B131" t="s">
        <v>1330</v>
      </c>
      <c r="C131" t="s">
        <v>69</v>
      </c>
      <c r="D131" s="2" t="s">
        <v>1331</v>
      </c>
      <c r="E131" s="4">
        <v>0</v>
      </c>
      <c r="H131"/>
      <c r="M131" t="s">
        <v>1250</v>
      </c>
    </row>
    <row r="132" spans="1:13" ht="14.45">
      <c r="A132" s="16"/>
      <c r="B132" t="s">
        <v>1332</v>
      </c>
      <c r="C132" t="s">
        <v>1333</v>
      </c>
      <c r="D132" s="340" t="s">
        <v>1334</v>
      </c>
      <c r="E132">
        <v>1</v>
      </c>
      <c r="H132" s="331" t="s">
        <v>1082</v>
      </c>
      <c r="I132" s="43" t="s">
        <v>1335</v>
      </c>
    </row>
    <row r="133" spans="1:13" ht="14.45">
      <c r="A133" s="16"/>
      <c r="B133" t="s">
        <v>486</v>
      </c>
      <c r="C133" t="s">
        <v>1106</v>
      </c>
      <c r="D133" s="2" t="s">
        <v>1336</v>
      </c>
      <c r="E133"/>
      <c r="H133"/>
    </row>
    <row r="134" spans="1:13" ht="14.45">
      <c r="A134" s="16"/>
      <c r="B134" t="s">
        <v>486</v>
      </c>
      <c r="C134" t="s">
        <v>1227</v>
      </c>
      <c r="D134" s="2" t="s">
        <v>1337</v>
      </c>
      <c r="E134"/>
      <c r="H134"/>
    </row>
    <row r="135" spans="1:13" ht="14.45">
      <c r="A135" s="16"/>
      <c r="B135" t="s">
        <v>489</v>
      </c>
      <c r="C135" t="s">
        <v>354</v>
      </c>
      <c r="D135" s="2" t="s">
        <v>490</v>
      </c>
      <c r="E135"/>
      <c r="H135"/>
    </row>
    <row r="136" spans="1:13" ht="14.45">
      <c r="A136" s="16"/>
      <c r="B136" t="s">
        <v>1338</v>
      </c>
      <c r="C136" t="s">
        <v>1339</v>
      </c>
      <c r="D136" s="2" t="s">
        <v>1340</v>
      </c>
      <c r="E136"/>
      <c r="H136"/>
    </row>
    <row r="137" spans="1:13" ht="14.45">
      <c r="A137" s="16"/>
      <c r="B137" t="s">
        <v>491</v>
      </c>
      <c r="C137" t="s">
        <v>1341</v>
      </c>
      <c r="D137" s="2" t="s">
        <v>493</v>
      </c>
      <c r="E137"/>
      <c r="H137"/>
    </row>
    <row r="138" spans="1:13">
      <c r="A138" s="16"/>
      <c r="B138" t="s">
        <v>1342</v>
      </c>
      <c r="C138" t="s">
        <v>1343</v>
      </c>
      <c r="D138" s="340" t="s">
        <v>1344</v>
      </c>
      <c r="E138"/>
      <c r="F138" s="4">
        <v>1</v>
      </c>
      <c r="G138" s="4">
        <v>1</v>
      </c>
      <c r="H138" s="334" t="s">
        <v>919</v>
      </c>
      <c r="I138" s="43" t="s">
        <v>1345</v>
      </c>
    </row>
    <row r="139" spans="1:13" ht="14.45">
      <c r="A139" s="16"/>
      <c r="B139" t="s">
        <v>497</v>
      </c>
      <c r="C139" t="s">
        <v>635</v>
      </c>
      <c r="D139" s="2" t="s">
        <v>498</v>
      </c>
      <c r="E139"/>
      <c r="H139"/>
    </row>
    <row r="140" spans="1:13" ht="14.45">
      <c r="A140" s="16"/>
      <c r="B140" t="s">
        <v>509</v>
      </c>
      <c r="C140" t="s">
        <v>1346</v>
      </c>
      <c r="D140" s="2" t="s">
        <v>511</v>
      </c>
      <c r="E140"/>
      <c r="H140"/>
    </row>
    <row r="141" spans="1:13" ht="14.45">
      <c r="A141" s="16"/>
      <c r="B141" t="s">
        <v>515</v>
      </c>
      <c r="C141" t="s">
        <v>1347</v>
      </c>
      <c r="D141" s="2" t="s">
        <v>517</v>
      </c>
      <c r="E141"/>
      <c r="H141"/>
      <c r="M141" t="s">
        <v>1348</v>
      </c>
    </row>
    <row r="142" spans="1:13">
      <c r="A142" s="16"/>
      <c r="B142" t="s">
        <v>1349</v>
      </c>
      <c r="C142" t="s">
        <v>94</v>
      </c>
      <c r="D142" s="2" t="s">
        <v>1350</v>
      </c>
      <c r="E142">
        <v>1</v>
      </c>
      <c r="H142" s="332" t="s">
        <v>916</v>
      </c>
    </row>
    <row r="143" spans="1:13" ht="14.45">
      <c r="B143" t="s">
        <v>518</v>
      </c>
      <c r="C143" t="s">
        <v>1351</v>
      </c>
      <c r="D143" s="2" t="s">
        <v>1352</v>
      </c>
      <c r="E143"/>
      <c r="H143"/>
    </row>
    <row r="144" spans="1:13" ht="14.45">
      <c r="A144" s="191"/>
      <c r="B144" t="s">
        <v>521</v>
      </c>
      <c r="C144" t="s">
        <v>1353</v>
      </c>
      <c r="D144" s="2" t="s">
        <v>523</v>
      </c>
      <c r="E144"/>
      <c r="H144"/>
    </row>
    <row r="145" spans="1:9" ht="14.45">
      <c r="A145" s="191"/>
      <c r="B145" t="s">
        <v>1354</v>
      </c>
      <c r="C145" t="s">
        <v>502</v>
      </c>
      <c r="D145" s="2" t="s">
        <v>1355</v>
      </c>
      <c r="E145"/>
      <c r="H145"/>
    </row>
    <row r="146" spans="1:9" ht="14.45">
      <c r="B146" t="s">
        <v>526</v>
      </c>
      <c r="C146" t="s">
        <v>1356</v>
      </c>
      <c r="D146" s="2" t="s">
        <v>533</v>
      </c>
      <c r="E146">
        <v>1</v>
      </c>
      <c r="H146" s="331" t="s">
        <v>1082</v>
      </c>
    </row>
    <row r="147" spans="1:9" ht="14.45">
      <c r="B147" t="s">
        <v>526</v>
      </c>
      <c r="C147" t="s">
        <v>1357</v>
      </c>
      <c r="D147" s="2" t="s">
        <v>1358</v>
      </c>
      <c r="E147"/>
      <c r="H147"/>
    </row>
    <row r="148" spans="1:9" ht="14.45">
      <c r="A148" s="191"/>
      <c r="B148" t="s">
        <v>534</v>
      </c>
      <c r="C148" t="s">
        <v>535</v>
      </c>
      <c r="D148" s="2" t="s">
        <v>536</v>
      </c>
      <c r="E148">
        <v>1</v>
      </c>
      <c r="H148" s="331" t="s">
        <v>1082</v>
      </c>
    </row>
    <row r="149" spans="1:9" ht="14.45">
      <c r="B149" t="s">
        <v>539</v>
      </c>
      <c r="C149" t="s">
        <v>108</v>
      </c>
      <c r="D149" s="2" t="s">
        <v>540</v>
      </c>
      <c r="E149"/>
      <c r="H149"/>
    </row>
    <row r="150" spans="1:9" ht="14.45">
      <c r="B150" t="s">
        <v>539</v>
      </c>
      <c r="C150" t="s">
        <v>1359</v>
      </c>
      <c r="D150" s="2" t="s">
        <v>542</v>
      </c>
      <c r="E150"/>
      <c r="H150"/>
    </row>
    <row r="151" spans="1:9" ht="14.45">
      <c r="B151" t="s">
        <v>539</v>
      </c>
      <c r="C151" t="s">
        <v>1360</v>
      </c>
      <c r="D151" s="2" t="s">
        <v>544</v>
      </c>
      <c r="E151"/>
      <c r="H151"/>
    </row>
    <row r="152" spans="1:9" ht="14.45">
      <c r="B152" t="s">
        <v>550</v>
      </c>
      <c r="C152" t="s">
        <v>1143</v>
      </c>
      <c r="D152" s="2" t="s">
        <v>1361</v>
      </c>
      <c r="E152">
        <v>1</v>
      </c>
      <c r="H152" s="332" t="s">
        <v>916</v>
      </c>
    </row>
    <row r="153" spans="1:9" ht="14.45">
      <c r="B153" t="s">
        <v>555</v>
      </c>
      <c r="C153" t="s">
        <v>1362</v>
      </c>
      <c r="D153" s="2" t="s">
        <v>557</v>
      </c>
      <c r="E153"/>
      <c r="H153"/>
    </row>
    <row r="154" spans="1:9" ht="14.45">
      <c r="B154" t="s">
        <v>558</v>
      </c>
      <c r="C154" t="s">
        <v>296</v>
      </c>
      <c r="D154" s="2" t="s">
        <v>560</v>
      </c>
      <c r="E154"/>
      <c r="H154"/>
    </row>
    <row r="155" spans="1:9" ht="14.45">
      <c r="B155" t="s">
        <v>561</v>
      </c>
      <c r="C155" t="s">
        <v>1363</v>
      </c>
      <c r="D155" s="2" t="s">
        <v>563</v>
      </c>
      <c r="E155">
        <v>1</v>
      </c>
      <c r="H155" s="332" t="s">
        <v>916</v>
      </c>
    </row>
    <row r="156" spans="1:9" ht="14.45">
      <c r="B156" t="s">
        <v>568</v>
      </c>
      <c r="C156" t="s">
        <v>1364</v>
      </c>
      <c r="D156" s="2" t="s">
        <v>570</v>
      </c>
      <c r="E156">
        <v>1</v>
      </c>
      <c r="H156" s="332" t="s">
        <v>916</v>
      </c>
    </row>
    <row r="157" spans="1:9" ht="14.45">
      <c r="B157" t="s">
        <v>571</v>
      </c>
      <c r="C157" t="s">
        <v>1239</v>
      </c>
      <c r="D157" s="2" t="s">
        <v>572</v>
      </c>
      <c r="E157">
        <v>1</v>
      </c>
      <c r="H157" s="332" t="s">
        <v>916</v>
      </c>
      <c r="I157" s="341"/>
    </row>
    <row r="158" spans="1:9" ht="14.45">
      <c r="A158" s="191"/>
      <c r="B158" t="s">
        <v>1365</v>
      </c>
      <c r="C158" t="s">
        <v>739</v>
      </c>
      <c r="D158" s="2" t="s">
        <v>1366</v>
      </c>
      <c r="E158"/>
      <c r="H158"/>
    </row>
    <row r="159" spans="1:9" ht="14.45">
      <c r="A159" s="191"/>
      <c r="B159" t="s">
        <v>1367</v>
      </c>
      <c r="C159" t="s">
        <v>1083</v>
      </c>
      <c r="D159" s="2" t="s">
        <v>1368</v>
      </c>
      <c r="E159">
        <v>1</v>
      </c>
      <c r="H159" s="331" t="s">
        <v>1082</v>
      </c>
      <c r="I159" s="43" t="s">
        <v>1108</v>
      </c>
    </row>
    <row r="160" spans="1:9" ht="14.45">
      <c r="B160" t="s">
        <v>1369</v>
      </c>
      <c r="C160" t="s">
        <v>331</v>
      </c>
      <c r="D160" s="2" t="s">
        <v>1370</v>
      </c>
      <c r="E160"/>
      <c r="H160"/>
    </row>
    <row r="161" spans="2:13" ht="14.45">
      <c r="B161" t="s">
        <v>1371</v>
      </c>
      <c r="C161" t="s">
        <v>1372</v>
      </c>
      <c r="D161" s="2" t="s">
        <v>1373</v>
      </c>
      <c r="E161"/>
      <c r="H161"/>
    </row>
    <row r="162" spans="2:13" ht="14.45">
      <c r="B162" t="s">
        <v>595</v>
      </c>
      <c r="C162" t="s">
        <v>1374</v>
      </c>
      <c r="D162" s="2" t="s">
        <v>597</v>
      </c>
      <c r="E162">
        <v>1</v>
      </c>
      <c r="H162" s="331" t="s">
        <v>1082</v>
      </c>
      <c r="I162" s="43" t="s">
        <v>1375</v>
      </c>
    </row>
    <row r="163" spans="2:13" ht="14.45">
      <c r="B163" t="s">
        <v>598</v>
      </c>
      <c r="C163" t="s">
        <v>532</v>
      </c>
      <c r="D163" s="2" t="s">
        <v>600</v>
      </c>
      <c r="E163">
        <v>1</v>
      </c>
      <c r="H163" s="332" t="s">
        <v>916</v>
      </c>
    </row>
    <row r="164" spans="2:13" ht="14.45">
      <c r="B164" s="36" t="s">
        <v>601</v>
      </c>
      <c r="C164" s="36" t="s">
        <v>108</v>
      </c>
      <c r="D164" s="388" t="s">
        <v>602</v>
      </c>
      <c r="E164" s="36"/>
      <c r="F164" s="31"/>
      <c r="G164" s="31"/>
      <c r="H164" s="36"/>
      <c r="I164" s="54"/>
      <c r="J164" s="54"/>
      <c r="K164" s="36"/>
      <c r="L164" s="36"/>
      <c r="M164" s="36" t="s">
        <v>1376</v>
      </c>
    </row>
    <row r="165" spans="2:13">
      <c r="B165" t="s">
        <v>1377</v>
      </c>
      <c r="C165" t="s">
        <v>1378</v>
      </c>
      <c r="D165" s="340" t="s">
        <v>1379</v>
      </c>
      <c r="E165">
        <v>1</v>
      </c>
      <c r="H165" s="331" t="s">
        <v>1082</v>
      </c>
    </row>
    <row r="166" spans="2:13" ht="14.45">
      <c r="B166" t="s">
        <v>616</v>
      </c>
      <c r="C166" t="s">
        <v>1380</v>
      </c>
      <c r="D166" s="2" t="s">
        <v>1381</v>
      </c>
      <c r="E166">
        <v>1</v>
      </c>
      <c r="H166" s="331" t="s">
        <v>1082</v>
      </c>
    </row>
    <row r="167" spans="2:13" ht="14.45">
      <c r="B167" t="s">
        <v>625</v>
      </c>
      <c r="C167" t="s">
        <v>1382</v>
      </c>
      <c r="D167" s="2" t="s">
        <v>1383</v>
      </c>
      <c r="E167"/>
      <c r="H167"/>
    </row>
    <row r="168" spans="2:13" ht="14.45">
      <c r="B168" t="s">
        <v>630</v>
      </c>
      <c r="C168" t="s">
        <v>1384</v>
      </c>
      <c r="D168" s="2" t="s">
        <v>631</v>
      </c>
      <c r="E168"/>
      <c r="H168"/>
    </row>
    <row r="169" spans="2:13" ht="14.45">
      <c r="B169" t="s">
        <v>632</v>
      </c>
      <c r="C169" t="s">
        <v>1385</v>
      </c>
      <c r="D169" s="2" t="s">
        <v>633</v>
      </c>
      <c r="E169">
        <v>1</v>
      </c>
      <c r="H169" s="331" t="s">
        <v>1082</v>
      </c>
    </row>
    <row r="170" spans="2:13" ht="14.45">
      <c r="B170" t="s">
        <v>637</v>
      </c>
      <c r="C170" t="s">
        <v>1140</v>
      </c>
      <c r="D170" s="2" t="s">
        <v>638</v>
      </c>
      <c r="E170"/>
      <c r="H170"/>
    </row>
    <row r="171" spans="2:13" ht="14.45">
      <c r="B171" t="s">
        <v>1386</v>
      </c>
      <c r="C171" t="s">
        <v>1204</v>
      </c>
      <c r="D171" s="2" t="s">
        <v>1387</v>
      </c>
      <c r="E171"/>
      <c r="H171"/>
    </row>
    <row r="172" spans="2:13" ht="14.45">
      <c r="B172" t="s">
        <v>659</v>
      </c>
      <c r="C172" t="s">
        <v>1388</v>
      </c>
      <c r="D172" s="2" t="s">
        <v>1389</v>
      </c>
      <c r="E172"/>
      <c r="H172"/>
    </row>
    <row r="173" spans="2:13" ht="14.45">
      <c r="B173" t="s">
        <v>664</v>
      </c>
      <c r="C173" t="s">
        <v>665</v>
      </c>
      <c r="D173" s="2" t="s">
        <v>666</v>
      </c>
      <c r="E173"/>
      <c r="H173"/>
    </row>
    <row r="174" spans="2:13" ht="14.45">
      <c r="B174" t="s">
        <v>672</v>
      </c>
      <c r="C174" t="s">
        <v>1390</v>
      </c>
      <c r="D174" s="2" t="s">
        <v>674</v>
      </c>
      <c r="E174">
        <v>1</v>
      </c>
      <c r="H174" s="333" t="s">
        <v>917</v>
      </c>
    </row>
    <row r="175" spans="2:13" ht="14.45">
      <c r="B175" t="s">
        <v>677</v>
      </c>
      <c r="C175" t="s">
        <v>458</v>
      </c>
      <c r="D175" s="340" t="s">
        <v>1391</v>
      </c>
      <c r="E175">
        <v>1</v>
      </c>
      <c r="H175" s="332" t="s">
        <v>916</v>
      </c>
      <c r="I175" s="43" t="s">
        <v>1392</v>
      </c>
    </row>
    <row r="176" spans="2:13" ht="14.45">
      <c r="B176" t="s">
        <v>680</v>
      </c>
      <c r="C176" t="s">
        <v>623</v>
      </c>
      <c r="D176" s="2" t="s">
        <v>1393</v>
      </c>
      <c r="E176"/>
      <c r="H176"/>
    </row>
    <row r="177" spans="1:9" ht="14.45">
      <c r="B177" t="s">
        <v>1394</v>
      </c>
      <c r="C177" t="s">
        <v>1395</v>
      </c>
      <c r="D177" s="2" t="s">
        <v>1396</v>
      </c>
      <c r="E177">
        <v>1</v>
      </c>
      <c r="H177" s="332" t="s">
        <v>916</v>
      </c>
    </row>
    <row r="178" spans="1:9" ht="14.45">
      <c r="B178" t="s">
        <v>1397</v>
      </c>
      <c r="C178" t="s">
        <v>1083</v>
      </c>
      <c r="D178" s="2" t="s">
        <v>1398</v>
      </c>
      <c r="E178"/>
      <c r="H178"/>
    </row>
    <row r="179" spans="1:9" ht="14.45">
      <c r="B179" t="s">
        <v>688</v>
      </c>
      <c r="C179" t="s">
        <v>105</v>
      </c>
      <c r="D179" s="2" t="s">
        <v>689</v>
      </c>
      <c r="E179"/>
      <c r="H179"/>
    </row>
    <row r="180" spans="1:9" ht="14.45">
      <c r="A180" s="191"/>
      <c r="B180" t="s">
        <v>691</v>
      </c>
      <c r="C180" t="s">
        <v>1399</v>
      </c>
      <c r="D180" s="2" t="s">
        <v>693</v>
      </c>
      <c r="E180"/>
      <c r="H180"/>
    </row>
    <row r="181" spans="1:9" ht="14.45">
      <c r="A181" s="191"/>
      <c r="B181" t="s">
        <v>694</v>
      </c>
      <c r="C181" t="s">
        <v>1143</v>
      </c>
      <c r="D181" s="2" t="s">
        <v>1400</v>
      </c>
      <c r="E181">
        <v>1</v>
      </c>
      <c r="H181" s="331" t="s">
        <v>1082</v>
      </c>
    </row>
    <row r="182" spans="1:9" ht="14.45">
      <c r="B182" t="s">
        <v>699</v>
      </c>
      <c r="C182" t="s">
        <v>1401</v>
      </c>
      <c r="D182" s="2" t="s">
        <v>701</v>
      </c>
      <c r="E182"/>
      <c r="H182"/>
    </row>
    <row r="183" spans="1:9" ht="14.45">
      <c r="B183" t="s">
        <v>1402</v>
      </c>
      <c r="C183" t="s">
        <v>1403</v>
      </c>
      <c r="D183" s="2" t="s">
        <v>1404</v>
      </c>
      <c r="E183"/>
      <c r="H183"/>
    </row>
    <row r="184" spans="1:9" ht="14.45">
      <c r="B184" t="s">
        <v>707</v>
      </c>
      <c r="C184" t="s">
        <v>1199</v>
      </c>
      <c r="D184" s="2" t="s">
        <v>709</v>
      </c>
      <c r="E184"/>
      <c r="H184"/>
    </row>
    <row r="185" spans="1:9" ht="14.45">
      <c r="B185" t="s">
        <v>710</v>
      </c>
      <c r="C185" t="s">
        <v>1269</v>
      </c>
      <c r="D185" s="340" t="s">
        <v>712</v>
      </c>
      <c r="E185">
        <v>1</v>
      </c>
      <c r="H185" s="332" t="s">
        <v>916</v>
      </c>
      <c r="I185" s="43" t="s">
        <v>1405</v>
      </c>
    </row>
    <row r="186" spans="1:9" ht="14.45">
      <c r="B186" t="s">
        <v>713</v>
      </c>
      <c r="C186" t="s">
        <v>1125</v>
      </c>
      <c r="D186" s="2" t="s">
        <v>714</v>
      </c>
      <c r="E186">
        <v>1</v>
      </c>
      <c r="H186" s="331" t="s">
        <v>1082</v>
      </c>
    </row>
    <row r="187" spans="1:9" ht="14.45">
      <c r="B187" t="s">
        <v>715</v>
      </c>
      <c r="C187" t="s">
        <v>1406</v>
      </c>
      <c r="D187" s="2" t="s">
        <v>717</v>
      </c>
      <c r="E187">
        <v>1</v>
      </c>
      <c r="H187" s="332" t="s">
        <v>916</v>
      </c>
    </row>
    <row r="188" spans="1:9" ht="14.45">
      <c r="B188" t="s">
        <v>722</v>
      </c>
      <c r="C188" t="s">
        <v>446</v>
      </c>
      <c r="D188" s="2" t="s">
        <v>724</v>
      </c>
      <c r="E188"/>
      <c r="H188"/>
    </row>
    <row r="189" spans="1:9" ht="14.45">
      <c r="B189" t="s">
        <v>1407</v>
      </c>
      <c r="C189" t="s">
        <v>1408</v>
      </c>
      <c r="D189" s="2" t="s">
        <v>1409</v>
      </c>
      <c r="E189"/>
      <c r="H189"/>
    </row>
    <row r="190" spans="1:9" ht="14.45">
      <c r="B190" t="s">
        <v>741</v>
      </c>
      <c r="C190" t="s">
        <v>1410</v>
      </c>
      <c r="D190" s="2" t="s">
        <v>1411</v>
      </c>
      <c r="E190">
        <v>1</v>
      </c>
      <c r="H190" s="332" t="s">
        <v>916</v>
      </c>
    </row>
    <row r="191" spans="1:9" ht="14.45">
      <c r="B191" t="s">
        <v>1412</v>
      </c>
      <c r="C191" t="s">
        <v>1413</v>
      </c>
      <c r="D191" s="340" t="s">
        <v>1414</v>
      </c>
      <c r="E191">
        <v>0</v>
      </c>
      <c r="F191" s="4">
        <v>1</v>
      </c>
      <c r="G191" s="4">
        <v>1</v>
      </c>
      <c r="H191" t="s">
        <v>919</v>
      </c>
      <c r="I191" s="43" t="s">
        <v>1415</v>
      </c>
    </row>
    <row r="192" spans="1:9">
      <c r="B192" t="s">
        <v>1416</v>
      </c>
      <c r="C192" t="s">
        <v>1233</v>
      </c>
      <c r="D192" s="340" t="s">
        <v>1417</v>
      </c>
      <c r="E192">
        <v>1</v>
      </c>
      <c r="H192" s="332" t="s">
        <v>916</v>
      </c>
      <c r="I192" s="43" t="s">
        <v>1418</v>
      </c>
    </row>
    <row r="193" spans="1:13" ht="14.45">
      <c r="B193" t="s">
        <v>743</v>
      </c>
      <c r="C193" t="s">
        <v>1076</v>
      </c>
      <c r="D193" s="2" t="s">
        <v>744</v>
      </c>
      <c r="E193"/>
      <c r="H193"/>
    </row>
    <row r="194" spans="1:13" ht="14.45">
      <c r="B194" t="s">
        <v>745</v>
      </c>
      <c r="C194" t="s">
        <v>1419</v>
      </c>
      <c r="D194" s="2" t="s">
        <v>1420</v>
      </c>
      <c r="E194"/>
      <c r="H194"/>
    </row>
    <row r="195" spans="1:13">
      <c r="B195" t="s">
        <v>1421</v>
      </c>
      <c r="C195" t="s">
        <v>1422</v>
      </c>
      <c r="D195" s="2" t="s">
        <v>1423</v>
      </c>
      <c r="E195">
        <v>1</v>
      </c>
      <c r="H195" s="331" t="s">
        <v>1082</v>
      </c>
    </row>
    <row r="196" spans="1:13" ht="14.45">
      <c r="B196" t="s">
        <v>750</v>
      </c>
      <c r="C196" t="s">
        <v>1424</v>
      </c>
      <c r="D196" s="2" t="s">
        <v>1425</v>
      </c>
      <c r="E196"/>
      <c r="H196"/>
    </row>
    <row r="197" spans="1:13" ht="14.45">
      <c r="A197" s="16"/>
      <c r="B197" t="s">
        <v>759</v>
      </c>
      <c r="C197" t="s">
        <v>760</v>
      </c>
      <c r="D197" s="2" t="s">
        <v>761</v>
      </c>
      <c r="E197">
        <v>1</v>
      </c>
      <c r="H197" s="333" t="s">
        <v>917</v>
      </c>
    </row>
    <row r="198" spans="1:13" ht="14.45">
      <c r="B198" t="s">
        <v>762</v>
      </c>
      <c r="C198" t="s">
        <v>128</v>
      </c>
      <c r="D198" s="2" t="s">
        <v>765</v>
      </c>
      <c r="E198">
        <v>1</v>
      </c>
      <c r="H198" s="331" t="s">
        <v>1082</v>
      </c>
    </row>
    <row r="199" spans="1:13" ht="14.45">
      <c r="B199" t="s">
        <v>773</v>
      </c>
      <c r="C199" t="s">
        <v>867</v>
      </c>
      <c r="D199" s="2" t="s">
        <v>774</v>
      </c>
      <c r="E199"/>
    </row>
    <row r="200" spans="1:13" ht="14.45">
      <c r="B200" t="s">
        <v>775</v>
      </c>
      <c r="C200" t="s">
        <v>1426</v>
      </c>
      <c r="D200" s="2" t="s">
        <v>1427</v>
      </c>
      <c r="E200">
        <v>1</v>
      </c>
      <c r="H200" s="331" t="s">
        <v>1082</v>
      </c>
    </row>
    <row r="201" spans="1:13" ht="14.45">
      <c r="B201" t="s">
        <v>781</v>
      </c>
      <c r="C201" t="s">
        <v>1140</v>
      </c>
      <c r="D201" s="2" t="s">
        <v>782</v>
      </c>
      <c r="E201">
        <v>0</v>
      </c>
      <c r="H201"/>
      <c r="J201" s="43" t="s">
        <v>1250</v>
      </c>
    </row>
    <row r="202" spans="1:13" ht="14.45">
      <c r="B202" t="s">
        <v>1428</v>
      </c>
      <c r="C202" t="s">
        <v>1429</v>
      </c>
      <c r="D202" s="2" t="s">
        <v>1430</v>
      </c>
      <c r="E202">
        <v>1</v>
      </c>
      <c r="H202" s="331" t="s">
        <v>1082</v>
      </c>
    </row>
    <row r="203" spans="1:13" ht="14.45">
      <c r="B203" t="s">
        <v>783</v>
      </c>
      <c r="C203" t="s">
        <v>1084</v>
      </c>
      <c r="D203" s="2" t="s">
        <v>784</v>
      </c>
      <c r="E203"/>
      <c r="H203"/>
    </row>
    <row r="204" spans="1:13" ht="14.45">
      <c r="B204" t="s">
        <v>1431</v>
      </c>
      <c r="C204" t="s">
        <v>1161</v>
      </c>
      <c r="D204" s="2" t="s">
        <v>1432</v>
      </c>
      <c r="E204">
        <v>1</v>
      </c>
      <c r="H204" s="332" t="s">
        <v>916</v>
      </c>
    </row>
    <row r="205" spans="1:13" ht="14.45">
      <c r="B205" t="s">
        <v>785</v>
      </c>
      <c r="C205" t="s">
        <v>1140</v>
      </c>
      <c r="D205" s="2" t="s">
        <v>786</v>
      </c>
      <c r="E205"/>
      <c r="H205"/>
    </row>
    <row r="206" spans="1:13" ht="14.45">
      <c r="B206" t="s">
        <v>1433</v>
      </c>
      <c r="C206" t="s">
        <v>1116</v>
      </c>
      <c r="D206" s="2" t="s">
        <v>1434</v>
      </c>
      <c r="E206">
        <v>0</v>
      </c>
      <c r="H206"/>
      <c r="M206" t="s">
        <v>1435</v>
      </c>
    </row>
    <row r="207" spans="1:13" ht="14.45">
      <c r="B207" t="s">
        <v>787</v>
      </c>
      <c r="C207" t="s">
        <v>1436</v>
      </c>
      <c r="D207" s="2" t="s">
        <v>789</v>
      </c>
      <c r="E207"/>
      <c r="H207"/>
    </row>
    <row r="208" spans="1:13" ht="14.45">
      <c r="B208" t="s">
        <v>1437</v>
      </c>
      <c r="C208" t="s">
        <v>1438</v>
      </c>
      <c r="D208" s="2" t="s">
        <v>1439</v>
      </c>
      <c r="E208">
        <v>1</v>
      </c>
      <c r="H208" s="332" t="s">
        <v>916</v>
      </c>
    </row>
    <row r="209" spans="1:13" ht="14.45">
      <c r="B209" t="s">
        <v>1440</v>
      </c>
      <c r="C209" t="s">
        <v>1441</v>
      </c>
      <c r="D209" s="340" t="s">
        <v>1442</v>
      </c>
      <c r="E209">
        <v>1</v>
      </c>
      <c r="H209" s="332" t="s">
        <v>916</v>
      </c>
      <c r="I209" s="43" t="s">
        <v>1392</v>
      </c>
    </row>
    <row r="210" spans="1:13" ht="14.45">
      <c r="A210" s="191"/>
      <c r="B210" t="s">
        <v>1443</v>
      </c>
      <c r="C210" t="s">
        <v>1444</v>
      </c>
      <c r="D210" s="2" t="s">
        <v>1445</v>
      </c>
      <c r="E210"/>
      <c r="H210"/>
    </row>
    <row r="211" spans="1:13" ht="14.45">
      <c r="A211" s="191"/>
      <c r="B211" t="s">
        <v>1446</v>
      </c>
      <c r="C211" t="s">
        <v>1199</v>
      </c>
      <c r="D211" s="2" t="s">
        <v>1447</v>
      </c>
      <c r="E211"/>
      <c r="H211"/>
    </row>
    <row r="212" spans="1:13" ht="14.45">
      <c r="B212" t="s">
        <v>1448</v>
      </c>
      <c r="C212" t="s">
        <v>1206</v>
      </c>
      <c r="D212" s="2" t="s">
        <v>1449</v>
      </c>
      <c r="E212"/>
      <c r="H212"/>
    </row>
    <row r="213" spans="1:13" ht="14.45">
      <c r="B213" t="s">
        <v>1450</v>
      </c>
      <c r="C213" t="s">
        <v>1451</v>
      </c>
      <c r="D213" s="2" t="s">
        <v>1452</v>
      </c>
      <c r="E213">
        <v>1</v>
      </c>
      <c r="H213" s="331" t="s">
        <v>1082</v>
      </c>
      <c r="I213" s="43" t="s">
        <v>1453</v>
      </c>
    </row>
    <row r="214" spans="1:13" ht="14.45">
      <c r="B214" t="s">
        <v>1454</v>
      </c>
      <c r="C214" t="s">
        <v>806</v>
      </c>
      <c r="D214" s="2" t="s">
        <v>1455</v>
      </c>
      <c r="E214"/>
      <c r="H214"/>
    </row>
    <row r="215" spans="1:13" ht="14.45">
      <c r="B215" t="s">
        <v>835</v>
      </c>
      <c r="C215" t="s">
        <v>1140</v>
      </c>
      <c r="D215" s="2" t="s">
        <v>1456</v>
      </c>
      <c r="E215">
        <v>1</v>
      </c>
      <c r="H215" s="331" t="s">
        <v>1082</v>
      </c>
      <c r="I215" s="43" t="s">
        <v>1392</v>
      </c>
    </row>
    <row r="216" spans="1:13" ht="14.45">
      <c r="B216" t="s">
        <v>838</v>
      </c>
      <c r="C216" t="s">
        <v>1457</v>
      </c>
      <c r="D216" s="2" t="s">
        <v>840</v>
      </c>
      <c r="E216"/>
      <c r="H216"/>
    </row>
    <row r="217" spans="1:13" ht="14.45">
      <c r="B217" t="s">
        <v>841</v>
      </c>
      <c r="C217" t="s">
        <v>870</v>
      </c>
      <c r="D217" s="2" t="s">
        <v>842</v>
      </c>
      <c r="E217"/>
      <c r="H217"/>
    </row>
    <row r="218" spans="1:13" ht="14.45">
      <c r="B218" t="s">
        <v>1458</v>
      </c>
      <c r="C218" t="s">
        <v>1459</v>
      </c>
      <c r="D218" s="2" t="s">
        <v>1460</v>
      </c>
      <c r="E218"/>
      <c r="H218"/>
    </row>
    <row r="219" spans="1:13" ht="14.45">
      <c r="B219" t="s">
        <v>846</v>
      </c>
      <c r="C219" t="s">
        <v>1461</v>
      </c>
      <c r="D219" s="2" t="s">
        <v>848</v>
      </c>
      <c r="E219"/>
      <c r="H219"/>
    </row>
    <row r="220" spans="1:13" ht="14.45">
      <c r="B220" t="s">
        <v>1462</v>
      </c>
      <c r="C220" t="s">
        <v>1125</v>
      </c>
      <c r="D220" s="2" t="s">
        <v>1463</v>
      </c>
      <c r="E220"/>
      <c r="H220"/>
    </row>
    <row r="221" spans="1:13" ht="14.45">
      <c r="B221" t="s">
        <v>1464</v>
      </c>
      <c r="C221" t="s">
        <v>1125</v>
      </c>
      <c r="D221" s="2" t="s">
        <v>1465</v>
      </c>
      <c r="E221">
        <v>0</v>
      </c>
      <c r="H221"/>
      <c r="M221" t="s">
        <v>1466</v>
      </c>
    </row>
    <row r="222" spans="1:13" ht="14.45">
      <c r="B222" t="s">
        <v>852</v>
      </c>
      <c r="C222" t="s">
        <v>128</v>
      </c>
      <c r="D222" s="2" t="s">
        <v>854</v>
      </c>
      <c r="E222"/>
      <c r="H222"/>
    </row>
    <row r="223" spans="1:13" ht="14.45">
      <c r="B223" t="s">
        <v>858</v>
      </c>
      <c r="C223" t="s">
        <v>105</v>
      </c>
      <c r="D223" s="2" t="s">
        <v>859</v>
      </c>
      <c r="E223"/>
      <c r="H223"/>
      <c r="J223" s="342"/>
    </row>
    <row r="224" spans="1:13" ht="14.45">
      <c r="B224" t="s">
        <v>861</v>
      </c>
      <c r="C224" t="s">
        <v>1467</v>
      </c>
      <c r="D224" s="2" t="s">
        <v>1468</v>
      </c>
      <c r="E224"/>
      <c r="H224"/>
    </row>
    <row r="225" spans="2:10" ht="14.45">
      <c r="B225" t="s">
        <v>1469</v>
      </c>
      <c r="C225" t="s">
        <v>1470</v>
      </c>
      <c r="D225" s="2" t="s">
        <v>1471</v>
      </c>
      <c r="E225">
        <v>1</v>
      </c>
      <c r="H225" s="331" t="s">
        <v>1082</v>
      </c>
    </row>
    <row r="226" spans="2:10" ht="14.45">
      <c r="B226" t="s">
        <v>863</v>
      </c>
      <c r="C226" t="s">
        <v>1472</v>
      </c>
      <c r="D226" s="2" t="s">
        <v>1473</v>
      </c>
      <c r="E226"/>
      <c r="H226"/>
    </row>
    <row r="227" spans="2:10">
      <c r="B227" t="s">
        <v>1474</v>
      </c>
      <c r="C227" t="s">
        <v>1475</v>
      </c>
      <c r="D227" s="2" t="s">
        <v>1476</v>
      </c>
      <c r="E227">
        <v>0</v>
      </c>
      <c r="H227"/>
      <c r="J227" s="43" t="s">
        <v>1477</v>
      </c>
    </row>
    <row r="228" spans="2:10" ht="14.45">
      <c r="B228" t="s">
        <v>1478</v>
      </c>
      <c r="C228" t="s">
        <v>662</v>
      </c>
      <c r="D228" s="2" t="s">
        <v>1479</v>
      </c>
      <c r="E228"/>
      <c r="H228"/>
    </row>
    <row r="229" spans="2:10" ht="14.45">
      <c r="B229" t="s">
        <v>872</v>
      </c>
      <c r="C229" t="s">
        <v>408</v>
      </c>
      <c r="D229" s="2" t="s">
        <v>873</v>
      </c>
      <c r="E229"/>
      <c r="H229"/>
    </row>
    <row r="230" spans="2:10" ht="14.45">
      <c r="B230" t="s">
        <v>874</v>
      </c>
      <c r="C230" t="s">
        <v>1480</v>
      </c>
      <c r="D230" s="2" t="s">
        <v>1481</v>
      </c>
      <c r="E230"/>
      <c r="H230"/>
    </row>
    <row r="231" spans="2:10" ht="14.45">
      <c r="B231" t="s">
        <v>880</v>
      </c>
      <c r="C231" t="s">
        <v>1482</v>
      </c>
      <c r="D231" s="2" t="s">
        <v>881</v>
      </c>
      <c r="E231">
        <v>1</v>
      </c>
      <c r="H231" s="331" t="s">
        <v>1082</v>
      </c>
    </row>
    <row r="232" spans="2:10" ht="14.45">
      <c r="B232" t="s">
        <v>1483</v>
      </c>
      <c r="C232" t="s">
        <v>1176</v>
      </c>
      <c r="D232" s="2" t="s">
        <v>1484</v>
      </c>
      <c r="E232">
        <v>1</v>
      </c>
      <c r="H232" s="332" t="s">
        <v>916</v>
      </c>
    </row>
    <row r="233" spans="2:10" ht="14.45">
      <c r="B233" t="s">
        <v>886</v>
      </c>
      <c r="C233" t="s">
        <v>1485</v>
      </c>
      <c r="D233" s="2" t="s">
        <v>888</v>
      </c>
      <c r="E233">
        <v>0</v>
      </c>
      <c r="H233"/>
      <c r="J233" s="43" t="s">
        <v>1250</v>
      </c>
    </row>
    <row r="234" spans="2:10" ht="14.45">
      <c r="B234" t="s">
        <v>892</v>
      </c>
      <c r="C234" t="s">
        <v>1486</v>
      </c>
      <c r="D234" s="2" t="s">
        <v>894</v>
      </c>
      <c r="E234">
        <v>1</v>
      </c>
      <c r="H234" s="331" t="s">
        <v>1082</v>
      </c>
    </row>
    <row r="235" spans="2:10" ht="14.45">
      <c r="B235" t="s">
        <v>892</v>
      </c>
      <c r="C235" t="s">
        <v>1487</v>
      </c>
      <c r="D235" s="2" t="s">
        <v>1488</v>
      </c>
      <c r="E235">
        <v>1</v>
      </c>
      <c r="H235" s="331" t="s">
        <v>1082</v>
      </c>
    </row>
    <row r="236" spans="2:10" ht="14.45">
      <c r="B236" t="s">
        <v>903</v>
      </c>
      <c r="C236" t="s">
        <v>1385</v>
      </c>
      <c r="D236" s="2" t="s">
        <v>904</v>
      </c>
      <c r="E236"/>
      <c r="H236"/>
    </row>
    <row r="237" spans="2:10" ht="14.45">
      <c r="B237" t="s">
        <v>1489</v>
      </c>
      <c r="C237" t="s">
        <v>1490</v>
      </c>
      <c r="D237" s="2" t="s">
        <v>1491</v>
      </c>
      <c r="E237">
        <v>1</v>
      </c>
      <c r="H237" s="332" t="s">
        <v>916</v>
      </c>
    </row>
    <row r="238" spans="2:10" ht="14.45">
      <c r="B238" t="s">
        <v>905</v>
      </c>
      <c r="C238" t="s">
        <v>1492</v>
      </c>
      <c r="D238" s="2" t="s">
        <v>907</v>
      </c>
      <c r="E238"/>
      <c r="H238"/>
    </row>
    <row r="239" spans="2:10" ht="14.45">
      <c r="B239" t="s">
        <v>1493</v>
      </c>
      <c r="C239" t="s">
        <v>1494</v>
      </c>
      <c r="D239" s="2" t="s">
        <v>1495</v>
      </c>
      <c r="E239">
        <v>1</v>
      </c>
      <c r="H239" t="s">
        <v>918</v>
      </c>
    </row>
    <row r="240" spans="2:10" ht="14.45">
      <c r="B240" s="242"/>
      <c r="C240" s="242"/>
      <c r="D240" s="25"/>
      <c r="E240" s="339"/>
    </row>
    <row r="241" spans="1:10" ht="14.45">
      <c r="A241" s="191"/>
      <c r="B241" s="242"/>
      <c r="C241" s="242"/>
      <c r="D241" s="25"/>
      <c r="E241" s="339"/>
    </row>
    <row r="242" spans="1:10" ht="14.45">
      <c r="B242" s="242"/>
      <c r="C242" s="242"/>
      <c r="D242" s="25"/>
      <c r="E242" s="339"/>
    </row>
    <row r="243" spans="1:10" ht="14.45">
      <c r="B243" s="242"/>
      <c r="C243" s="242"/>
      <c r="D243" s="25"/>
      <c r="E243" s="339"/>
    </row>
    <row r="244" spans="1:10" ht="14.45">
      <c r="A244" s="16"/>
      <c r="B244" s="242"/>
      <c r="C244" s="242"/>
      <c r="D244" s="25"/>
      <c r="E244" s="339"/>
      <c r="J244" s="342"/>
    </row>
    <row r="245" spans="1:10" ht="14.45">
      <c r="B245" s="242"/>
      <c r="C245" s="242"/>
      <c r="D245" s="25"/>
      <c r="E245" s="339"/>
    </row>
    <row r="246" spans="1:10" ht="14.45">
      <c r="B246" s="242"/>
      <c r="C246" s="242"/>
      <c r="D246" s="25"/>
      <c r="E246" s="339"/>
    </row>
    <row r="247" spans="1:10" ht="14.45">
      <c r="B247" s="242"/>
      <c r="C247" s="242"/>
      <c r="D247" s="25"/>
      <c r="E247" s="339"/>
    </row>
    <row r="248" spans="1:10" ht="14.45">
      <c r="B248" s="242"/>
      <c r="C248" s="242"/>
      <c r="D248" s="25"/>
      <c r="E248" s="339"/>
      <c r="H248" s="43"/>
    </row>
    <row r="249" spans="1:10" ht="14.45">
      <c r="B249" s="242"/>
      <c r="C249" s="242"/>
      <c r="D249" s="25"/>
      <c r="E249" s="339"/>
      <c r="H249" s="43"/>
    </row>
    <row r="250" spans="1:10" ht="14.45"/>
    <row r="251" spans="1:10" ht="14.45">
      <c r="A251" s="387">
        <v>45948</v>
      </c>
      <c r="B251" s="55" t="s">
        <v>1496</v>
      </c>
      <c r="C251" s="36"/>
      <c r="H251" s="12"/>
    </row>
    <row r="252" spans="1:10" ht="15.6">
      <c r="B252" s="344" t="s">
        <v>1497</v>
      </c>
      <c r="C252" s="36"/>
      <c r="D252" s="58"/>
      <c r="E252" s="343"/>
      <c r="I252" s="330"/>
    </row>
    <row r="253" spans="1:10" ht="14.45">
      <c r="B253" s="10" t="s">
        <v>1498</v>
      </c>
      <c r="D253" s="2"/>
      <c r="E253"/>
      <c r="F253"/>
      <c r="G253"/>
      <c r="H253" s="8"/>
      <c r="I253" s="330"/>
    </row>
    <row r="254" spans="1:10" ht="14.45">
      <c r="B254" t="s">
        <v>1499</v>
      </c>
      <c r="C254" t="s">
        <v>30</v>
      </c>
      <c r="D254" s="2" t="s">
        <v>1500</v>
      </c>
      <c r="E254">
        <v>1</v>
      </c>
      <c r="F254"/>
      <c r="G254"/>
      <c r="H254" t="s">
        <v>918</v>
      </c>
      <c r="I254" s="43" t="s">
        <v>1501</v>
      </c>
    </row>
    <row r="255" spans="1:10" ht="14.45">
      <c r="B255" t="s">
        <v>1502</v>
      </c>
      <c r="C255" t="s">
        <v>1503</v>
      </c>
      <c r="D255" s="2" t="s">
        <v>1504</v>
      </c>
      <c r="E255"/>
      <c r="F255"/>
      <c r="G255"/>
    </row>
    <row r="256" spans="1:10" ht="14.45">
      <c r="B256" t="s">
        <v>1505</v>
      </c>
      <c r="C256" t="s">
        <v>1506</v>
      </c>
      <c r="D256" s="2" t="s">
        <v>1507</v>
      </c>
      <c r="E256"/>
      <c r="F256"/>
      <c r="G256"/>
    </row>
    <row r="257" spans="2:20" ht="14.45">
      <c r="B257" s="36" t="s">
        <v>1508</v>
      </c>
      <c r="C257" s="36" t="s">
        <v>529</v>
      </c>
      <c r="D257" s="388" t="s">
        <v>1509</v>
      </c>
      <c r="E257" s="36" t="s">
        <v>1510</v>
      </c>
      <c r="F257"/>
    </row>
    <row r="258" spans="2:20" ht="14.45">
      <c r="B258" t="s">
        <v>1511</v>
      </c>
      <c r="C258" t="s">
        <v>1512</v>
      </c>
      <c r="D258" s="2" t="s">
        <v>1513</v>
      </c>
      <c r="E258"/>
      <c r="F258"/>
      <c r="G258"/>
    </row>
    <row r="259" spans="2:20" ht="14.45">
      <c r="B259" t="s">
        <v>1514</v>
      </c>
      <c r="C259" t="s">
        <v>252</v>
      </c>
      <c r="D259" s="2" t="s">
        <v>1515</v>
      </c>
      <c r="E259"/>
      <c r="F259"/>
      <c r="G259"/>
      <c r="R259" s="47">
        <v>44481</v>
      </c>
      <c r="S259" s="48">
        <v>4.2361111111111106E-2</v>
      </c>
      <c r="T259" t="s">
        <v>1516</v>
      </c>
    </row>
    <row r="260" spans="2:20" ht="14.45">
      <c r="B260" t="s">
        <v>1517</v>
      </c>
      <c r="C260" t="s">
        <v>1518</v>
      </c>
      <c r="D260" s="2" t="s">
        <v>1519</v>
      </c>
      <c r="E260"/>
      <c r="F260"/>
      <c r="G260"/>
      <c r="R260" s="47">
        <v>44481</v>
      </c>
      <c r="S260" s="48">
        <v>4.2361111111111106E-2</v>
      </c>
      <c r="T260" t="s">
        <v>1516</v>
      </c>
    </row>
    <row r="261" spans="2:20" ht="14.45">
      <c r="B261" t="s">
        <v>1520</v>
      </c>
      <c r="C261" t="s">
        <v>43</v>
      </c>
      <c r="D261" s="2" t="s">
        <v>1521</v>
      </c>
      <c r="E261"/>
      <c r="F261"/>
      <c r="G261"/>
      <c r="R261" s="47">
        <v>44481</v>
      </c>
      <c r="S261" s="48">
        <v>4.2361111111111106E-2</v>
      </c>
      <c r="T261" t="s">
        <v>1516</v>
      </c>
    </row>
    <row r="262" spans="2:20" ht="14.45">
      <c r="B262" t="s">
        <v>1522</v>
      </c>
      <c r="C262" t="s">
        <v>1523</v>
      </c>
      <c r="D262" s="2" t="s">
        <v>1524</v>
      </c>
      <c r="E262"/>
      <c r="F262"/>
      <c r="G262"/>
      <c r="R262" s="47">
        <v>44481</v>
      </c>
      <c r="S262" s="48">
        <v>4.2361111111111106E-2</v>
      </c>
      <c r="T262" t="s">
        <v>1516</v>
      </c>
    </row>
    <row r="263" spans="2:20" ht="14.45">
      <c r="B263" t="s">
        <v>1525</v>
      </c>
      <c r="C263" t="s">
        <v>1526</v>
      </c>
      <c r="D263" s="2" t="s">
        <v>1527</v>
      </c>
      <c r="E263"/>
      <c r="F263"/>
      <c r="G263"/>
      <c r="R263" s="47">
        <v>44481</v>
      </c>
      <c r="S263" s="48">
        <v>4.2361111111111106E-2</v>
      </c>
      <c r="T263" t="s">
        <v>1516</v>
      </c>
    </row>
    <row r="264" spans="2:20" ht="14.45">
      <c r="B264" t="s">
        <v>1528</v>
      </c>
      <c r="C264" t="s">
        <v>160</v>
      </c>
      <c r="D264" s="2" t="s">
        <v>1529</v>
      </c>
      <c r="E264"/>
      <c r="F264"/>
      <c r="G264"/>
      <c r="R264" s="47">
        <v>44481</v>
      </c>
      <c r="S264" s="48">
        <v>4.2361111111111106E-2</v>
      </c>
      <c r="T264" t="s">
        <v>1516</v>
      </c>
    </row>
    <row r="265" spans="2:20" ht="14.45">
      <c r="B265" t="s">
        <v>1530</v>
      </c>
      <c r="C265" t="s">
        <v>276</v>
      </c>
      <c r="D265" s="2" t="s">
        <v>1531</v>
      </c>
      <c r="E265">
        <v>1</v>
      </c>
      <c r="F265"/>
      <c r="G265"/>
      <c r="H265" t="s">
        <v>918</v>
      </c>
      <c r="P265" s="47"/>
      <c r="R265" t="s">
        <v>1516</v>
      </c>
    </row>
    <row r="266" spans="2:20" ht="14.45">
      <c r="B266" t="s">
        <v>1532</v>
      </c>
      <c r="C266" t="s">
        <v>683</v>
      </c>
      <c r="D266" s="2" t="s">
        <v>1533</v>
      </c>
      <c r="E266"/>
      <c r="F266"/>
      <c r="G266"/>
      <c r="R266" s="47">
        <v>44481</v>
      </c>
      <c r="S266" s="48">
        <v>4.2361111111111106E-2</v>
      </c>
      <c r="T266" t="s">
        <v>1516</v>
      </c>
    </row>
    <row r="267" spans="2:20" ht="14.45">
      <c r="B267" t="s">
        <v>1534</v>
      </c>
      <c r="C267" t="s">
        <v>134</v>
      </c>
      <c r="D267" s="2" t="s">
        <v>1535</v>
      </c>
      <c r="E267"/>
      <c r="F267"/>
      <c r="G267"/>
      <c r="P267" s="47"/>
      <c r="R267" t="s">
        <v>1516</v>
      </c>
    </row>
    <row r="268" spans="2:20" ht="14.45">
      <c r="B268" t="s">
        <v>1536</v>
      </c>
      <c r="C268" t="s">
        <v>1537</v>
      </c>
      <c r="D268" s="2" t="s">
        <v>1538</v>
      </c>
      <c r="E268"/>
      <c r="F268"/>
      <c r="G268"/>
      <c r="R268" s="47">
        <v>44481</v>
      </c>
      <c r="S268" s="48">
        <v>4.2361111111111106E-2</v>
      </c>
      <c r="T268" t="s">
        <v>1516</v>
      </c>
    </row>
    <row r="269" spans="2:20" ht="14.45">
      <c r="B269" t="s">
        <v>1539</v>
      </c>
      <c r="C269" t="s">
        <v>100</v>
      </c>
      <c r="D269" s="2" t="s">
        <v>1540</v>
      </c>
      <c r="E269"/>
      <c r="F269"/>
      <c r="G269"/>
      <c r="P269" s="47"/>
      <c r="R269" t="s">
        <v>1516</v>
      </c>
    </row>
    <row r="270" spans="2:20" ht="14.45">
      <c r="B270" t="s">
        <v>146</v>
      </c>
      <c r="C270" t="s">
        <v>67</v>
      </c>
      <c r="D270" s="2" t="s">
        <v>147</v>
      </c>
      <c r="E270">
        <v>1</v>
      </c>
      <c r="F270"/>
      <c r="G270"/>
      <c r="H270" s="331" t="s">
        <v>1082</v>
      </c>
      <c r="I270" s="43" t="s">
        <v>1501</v>
      </c>
      <c r="R270" s="47">
        <v>44481</v>
      </c>
      <c r="S270" s="48">
        <v>4.2361111111111106E-2</v>
      </c>
      <c r="T270" t="s">
        <v>1516</v>
      </c>
    </row>
    <row r="271" spans="2:20" ht="14.45">
      <c r="B271" t="s">
        <v>1541</v>
      </c>
      <c r="C271" t="s">
        <v>1542</v>
      </c>
      <c r="D271" s="2" t="s">
        <v>1543</v>
      </c>
      <c r="E271"/>
      <c r="F271"/>
      <c r="G271"/>
      <c r="R271" s="47">
        <v>44481</v>
      </c>
      <c r="S271" s="48">
        <v>4.2361111111111106E-2</v>
      </c>
      <c r="T271" t="s">
        <v>1516</v>
      </c>
    </row>
    <row r="272" spans="2:20" ht="14.45">
      <c r="B272" t="s">
        <v>1544</v>
      </c>
      <c r="C272" t="s">
        <v>1545</v>
      </c>
      <c r="D272" s="2" t="s">
        <v>1546</v>
      </c>
      <c r="E272"/>
      <c r="F272"/>
      <c r="G272"/>
      <c r="P272" s="47"/>
      <c r="R272" t="s">
        <v>1516</v>
      </c>
    </row>
    <row r="273" spans="2:20" ht="14.45">
      <c r="B273" t="s">
        <v>1547</v>
      </c>
      <c r="C273" t="s">
        <v>1548</v>
      </c>
      <c r="D273" s="2" t="s">
        <v>1549</v>
      </c>
      <c r="E273"/>
      <c r="F273"/>
      <c r="G273"/>
      <c r="R273" s="47">
        <v>44481</v>
      </c>
      <c r="S273" s="48">
        <v>4.2361111111111106E-2</v>
      </c>
      <c r="T273" t="s">
        <v>1516</v>
      </c>
    </row>
    <row r="274" spans="2:20" ht="14.45">
      <c r="B274" t="s">
        <v>1550</v>
      </c>
      <c r="C274" t="s">
        <v>1518</v>
      </c>
      <c r="D274" s="2" t="s">
        <v>1551</v>
      </c>
      <c r="E274"/>
      <c r="F274"/>
      <c r="G274"/>
      <c r="R274" s="47">
        <v>44481</v>
      </c>
      <c r="S274" s="48">
        <v>4.2361111111111106E-2</v>
      </c>
      <c r="T274" t="s">
        <v>1516</v>
      </c>
    </row>
    <row r="275" spans="2:20" ht="14.45">
      <c r="B275" t="s">
        <v>1144</v>
      </c>
      <c r="C275" t="s">
        <v>43</v>
      </c>
      <c r="D275" s="2" t="s">
        <v>1552</v>
      </c>
      <c r="E275"/>
      <c r="F275"/>
      <c r="G275"/>
      <c r="R275" s="47">
        <v>44481</v>
      </c>
      <c r="S275" s="48">
        <v>4.2361111111111106E-2</v>
      </c>
      <c r="T275" t="s">
        <v>1516</v>
      </c>
    </row>
    <row r="276" spans="2:20" ht="14.45">
      <c r="B276" t="s">
        <v>1553</v>
      </c>
      <c r="C276" t="s">
        <v>472</v>
      </c>
      <c r="D276" s="2" t="s">
        <v>1554</v>
      </c>
      <c r="E276"/>
      <c r="F276"/>
      <c r="G276"/>
      <c r="R276" s="47">
        <v>44481</v>
      </c>
      <c r="S276" s="48">
        <v>4.2361111111111106E-2</v>
      </c>
      <c r="T276" t="s">
        <v>1516</v>
      </c>
    </row>
    <row r="277" spans="2:20" ht="14.45">
      <c r="B277" t="s">
        <v>1555</v>
      </c>
      <c r="C277" t="s">
        <v>527</v>
      </c>
      <c r="D277" s="2" t="s">
        <v>1556</v>
      </c>
      <c r="E277"/>
      <c r="F277"/>
      <c r="G277"/>
      <c r="R277" s="47">
        <v>44481</v>
      </c>
      <c r="S277" s="48">
        <v>4.2361111111111106E-2</v>
      </c>
      <c r="T277" t="s">
        <v>1516</v>
      </c>
    </row>
    <row r="278" spans="2:20" ht="14.45">
      <c r="B278" t="s">
        <v>1555</v>
      </c>
      <c r="C278" t="s">
        <v>1557</v>
      </c>
      <c r="D278" s="2" t="s">
        <v>1558</v>
      </c>
      <c r="E278"/>
      <c r="F278"/>
      <c r="G278"/>
      <c r="I278" s="342"/>
      <c r="J278" s="342"/>
      <c r="K278" s="9"/>
      <c r="P278" s="47"/>
      <c r="R278" t="s">
        <v>1516</v>
      </c>
    </row>
    <row r="279" spans="2:20" ht="14.45">
      <c r="B279" t="s">
        <v>1559</v>
      </c>
      <c r="C279" t="s">
        <v>1560</v>
      </c>
      <c r="D279" s="2" t="s">
        <v>1561</v>
      </c>
      <c r="E279"/>
      <c r="F279"/>
      <c r="G279"/>
      <c r="R279" s="47">
        <v>44481</v>
      </c>
      <c r="S279" s="48">
        <v>4.2361111111111106E-2</v>
      </c>
      <c r="T279" t="s">
        <v>1516</v>
      </c>
    </row>
    <row r="280" spans="2:20" ht="14.45">
      <c r="B280" t="s">
        <v>1151</v>
      </c>
      <c r="C280" t="s">
        <v>1562</v>
      </c>
      <c r="D280" s="2" t="s">
        <v>1563</v>
      </c>
      <c r="E280"/>
      <c r="F280"/>
      <c r="G280"/>
      <c r="P280" s="47"/>
      <c r="R280" t="s">
        <v>1516</v>
      </c>
    </row>
    <row r="281" spans="2:20" ht="14.45">
      <c r="B281" s="36" t="s">
        <v>1564</v>
      </c>
      <c r="C281" s="36" t="s">
        <v>577</v>
      </c>
      <c r="D281" s="388" t="s">
        <v>1565</v>
      </c>
      <c r="E281" s="4">
        <v>0</v>
      </c>
      <c r="F281"/>
      <c r="G281"/>
      <c r="J281" s="36" t="s">
        <v>1566</v>
      </c>
      <c r="P281" s="47"/>
    </row>
    <row r="282" spans="2:20" ht="14.45">
      <c r="B282" t="s">
        <v>1567</v>
      </c>
      <c r="C282" t="s">
        <v>1196</v>
      </c>
      <c r="D282" s="340" t="s">
        <v>1568</v>
      </c>
      <c r="E282">
        <v>1</v>
      </c>
      <c r="F282"/>
      <c r="G282"/>
      <c r="H282" s="333" t="s">
        <v>917</v>
      </c>
      <c r="M282" t="s">
        <v>1569</v>
      </c>
      <c r="P282" s="47"/>
    </row>
    <row r="283" spans="2:20" ht="14.45">
      <c r="B283" s="36" t="s">
        <v>1570</v>
      </c>
      <c r="C283" s="36" t="s">
        <v>1571</v>
      </c>
      <c r="D283" s="388" t="s">
        <v>1572</v>
      </c>
      <c r="E283" s="4">
        <v>0</v>
      </c>
      <c r="F283"/>
      <c r="J283" s="36" t="s">
        <v>1573</v>
      </c>
      <c r="R283" s="47">
        <v>44481</v>
      </c>
      <c r="S283" s="48">
        <v>4.2361111111111106E-2</v>
      </c>
      <c r="T283" t="s">
        <v>1516</v>
      </c>
    </row>
    <row r="284" spans="2:20" ht="14.45">
      <c r="B284" t="s">
        <v>1574</v>
      </c>
      <c r="C284" t="s">
        <v>1575</v>
      </c>
      <c r="D284" s="2" t="s">
        <v>1576</v>
      </c>
      <c r="E284"/>
      <c r="F284"/>
      <c r="G284"/>
      <c r="P284" s="47"/>
      <c r="R284" t="s">
        <v>1516</v>
      </c>
    </row>
    <row r="285" spans="2:20" ht="14.45">
      <c r="B285" t="s">
        <v>1577</v>
      </c>
      <c r="C285" t="s">
        <v>1578</v>
      </c>
      <c r="D285" s="2" t="s">
        <v>1579</v>
      </c>
      <c r="E285"/>
      <c r="F285"/>
      <c r="G285"/>
      <c r="R285" s="47">
        <v>44481</v>
      </c>
      <c r="S285" s="48">
        <v>4.2361111111111106E-2</v>
      </c>
      <c r="T285" t="s">
        <v>1516</v>
      </c>
    </row>
    <row r="286" spans="2:20" ht="14.45">
      <c r="B286" t="s">
        <v>1580</v>
      </c>
      <c r="C286" t="s">
        <v>1581</v>
      </c>
      <c r="D286" s="2" t="s">
        <v>1582</v>
      </c>
      <c r="E286"/>
      <c r="F286"/>
      <c r="G286"/>
      <c r="R286" s="47">
        <v>44481</v>
      </c>
      <c r="S286" s="48">
        <v>4.2361111111111106E-2</v>
      </c>
      <c r="T286" t="s">
        <v>1516</v>
      </c>
    </row>
    <row r="287" spans="2:20" ht="14.45">
      <c r="B287" t="s">
        <v>1583</v>
      </c>
      <c r="C287" t="s">
        <v>1584</v>
      </c>
      <c r="D287" s="2" t="s">
        <v>1585</v>
      </c>
      <c r="E287"/>
      <c r="F287"/>
      <c r="G287"/>
      <c r="R287" s="47">
        <v>44481</v>
      </c>
      <c r="S287" s="48">
        <v>4.3055555555555562E-2</v>
      </c>
      <c r="T287" t="s">
        <v>1516</v>
      </c>
    </row>
    <row r="288" spans="2:20" ht="14.45">
      <c r="B288" t="s">
        <v>1586</v>
      </c>
      <c r="C288" t="s">
        <v>1587</v>
      </c>
      <c r="D288" s="2" t="s">
        <v>1588</v>
      </c>
      <c r="E288"/>
      <c r="F288"/>
      <c r="G288"/>
      <c r="P288" s="47"/>
      <c r="R288" t="s">
        <v>1516</v>
      </c>
    </row>
    <row r="289" spans="1:10" ht="15" customHeight="1">
      <c r="B289" t="s">
        <v>232</v>
      </c>
      <c r="C289" t="s">
        <v>233</v>
      </c>
      <c r="D289" s="2" t="s">
        <v>1589</v>
      </c>
      <c r="E289"/>
      <c r="F289"/>
      <c r="G289"/>
    </row>
    <row r="290" spans="1:10" ht="14.45">
      <c r="B290" t="s">
        <v>1590</v>
      </c>
      <c r="C290" t="s">
        <v>529</v>
      </c>
      <c r="D290" s="2" t="s">
        <v>1591</v>
      </c>
      <c r="E290"/>
      <c r="F290"/>
      <c r="G290"/>
    </row>
    <row r="291" spans="1:10" ht="14.45">
      <c r="B291" t="s">
        <v>1592</v>
      </c>
      <c r="C291" t="s">
        <v>1593</v>
      </c>
      <c r="D291" s="2" t="s">
        <v>1594</v>
      </c>
      <c r="E291"/>
      <c r="F291"/>
      <c r="G291"/>
    </row>
    <row r="292" spans="1:10" ht="14.45">
      <c r="B292" s="36" t="s">
        <v>1595</v>
      </c>
      <c r="C292" s="36" t="s">
        <v>1596</v>
      </c>
      <c r="D292" s="388" t="s">
        <v>1597</v>
      </c>
      <c r="E292" s="4">
        <v>0</v>
      </c>
      <c r="F292"/>
      <c r="J292" s="36" t="s">
        <v>1090</v>
      </c>
    </row>
    <row r="293" spans="1:10" ht="14.45">
      <c r="B293" t="s">
        <v>1598</v>
      </c>
      <c r="C293" t="s">
        <v>1599</v>
      </c>
      <c r="D293" s="2" t="s">
        <v>1600</v>
      </c>
      <c r="E293"/>
      <c r="F293"/>
      <c r="G293"/>
    </row>
    <row r="294" spans="1:10" ht="14.45">
      <c r="B294" t="s">
        <v>1601</v>
      </c>
      <c r="C294" t="s">
        <v>1602</v>
      </c>
      <c r="D294" s="2" t="s">
        <v>1603</v>
      </c>
      <c r="E294"/>
      <c r="F294"/>
      <c r="G294"/>
    </row>
    <row r="295" spans="1:10" ht="14.45">
      <c r="B295" t="s">
        <v>1604</v>
      </c>
      <c r="C295" t="s">
        <v>1605</v>
      </c>
      <c r="D295" s="2" t="s">
        <v>1606</v>
      </c>
      <c r="E295"/>
      <c r="F295"/>
      <c r="G295"/>
    </row>
    <row r="296" spans="1:10" ht="14.45">
      <c r="A296" s="191"/>
      <c r="B296" t="s">
        <v>1607</v>
      </c>
      <c r="C296" t="s">
        <v>81</v>
      </c>
      <c r="D296" s="2" t="s">
        <v>1608</v>
      </c>
      <c r="E296"/>
      <c r="F296"/>
      <c r="G296"/>
    </row>
    <row r="297" spans="1:10" ht="14.45">
      <c r="B297" t="s">
        <v>1609</v>
      </c>
      <c r="C297" t="s">
        <v>233</v>
      </c>
      <c r="D297" s="2" t="s">
        <v>1610</v>
      </c>
      <c r="E297"/>
      <c r="F297"/>
      <c r="G297"/>
    </row>
    <row r="298" spans="1:10" ht="14.45">
      <c r="B298" t="s">
        <v>1611</v>
      </c>
      <c r="C298" t="s">
        <v>1612</v>
      </c>
      <c r="D298" s="2" t="s">
        <v>1613</v>
      </c>
      <c r="E298"/>
      <c r="F298"/>
      <c r="G298"/>
    </row>
    <row r="299" spans="1:10" ht="14.45">
      <c r="B299" t="s">
        <v>1614</v>
      </c>
      <c r="C299" t="s">
        <v>472</v>
      </c>
      <c r="D299" s="2" t="s">
        <v>1615</v>
      </c>
      <c r="E299"/>
      <c r="F299"/>
      <c r="G299"/>
    </row>
    <row r="300" spans="1:10" ht="14.45">
      <c r="B300" s="36" t="s">
        <v>1616</v>
      </c>
      <c r="C300" s="36" t="s">
        <v>628</v>
      </c>
      <c r="D300" s="388" t="s">
        <v>1617</v>
      </c>
      <c r="E300" s="4">
        <v>0</v>
      </c>
      <c r="F300"/>
      <c r="J300" s="36" t="s">
        <v>1618</v>
      </c>
    </row>
    <row r="301" spans="1:10" ht="14.45">
      <c r="B301" t="s">
        <v>1205</v>
      </c>
      <c r="C301" t="s">
        <v>1619</v>
      </c>
      <c r="D301" s="2" t="s">
        <v>1620</v>
      </c>
      <c r="E301"/>
      <c r="F301"/>
      <c r="G301"/>
    </row>
    <row r="302" spans="1:10" ht="14.45">
      <c r="B302" t="s">
        <v>1621</v>
      </c>
      <c r="C302" t="s">
        <v>428</v>
      </c>
      <c r="D302" s="2" t="s">
        <v>1622</v>
      </c>
      <c r="E302"/>
      <c r="F302"/>
      <c r="G302"/>
    </row>
    <row r="303" spans="1:10" ht="14.45">
      <c r="B303" t="s">
        <v>1623</v>
      </c>
      <c r="C303" t="s">
        <v>1624</v>
      </c>
      <c r="D303" s="2" t="s">
        <v>1625</v>
      </c>
      <c r="E303"/>
      <c r="F303"/>
      <c r="G303"/>
    </row>
    <row r="304" spans="1:10" ht="14.45">
      <c r="B304" t="s">
        <v>1626</v>
      </c>
      <c r="C304" t="s">
        <v>683</v>
      </c>
      <c r="D304" s="2" t="s">
        <v>1627</v>
      </c>
      <c r="E304"/>
      <c r="F304"/>
      <c r="G304"/>
    </row>
    <row r="305" spans="2:10" ht="14.45">
      <c r="B305" t="s">
        <v>1628</v>
      </c>
      <c r="C305" t="s">
        <v>328</v>
      </c>
      <c r="D305" s="2" t="s">
        <v>1629</v>
      </c>
      <c r="E305"/>
      <c r="F305"/>
      <c r="G305"/>
    </row>
    <row r="306" spans="2:10" ht="14.45">
      <c r="B306" t="s">
        <v>1630</v>
      </c>
      <c r="C306" t="s">
        <v>59</v>
      </c>
      <c r="D306" s="2" t="s">
        <v>1631</v>
      </c>
      <c r="E306"/>
      <c r="F306"/>
      <c r="G306"/>
    </row>
    <row r="307" spans="2:10" ht="14.45">
      <c r="B307" t="s">
        <v>306</v>
      </c>
      <c r="C307" t="s">
        <v>1632</v>
      </c>
      <c r="D307" s="2" t="s">
        <v>1633</v>
      </c>
      <c r="E307"/>
      <c r="F307"/>
      <c r="G307"/>
    </row>
    <row r="308" spans="2:10" ht="14.45">
      <c r="B308" s="36" t="s">
        <v>1634</v>
      </c>
      <c r="C308" s="36" t="s">
        <v>48</v>
      </c>
      <c r="D308" s="388" t="s">
        <v>1635</v>
      </c>
      <c r="E308" s="4">
        <v>0</v>
      </c>
      <c r="F308"/>
      <c r="J308" s="36" t="s">
        <v>1618</v>
      </c>
    </row>
    <row r="309" spans="2:10" ht="14.45">
      <c r="B309" t="s">
        <v>1636</v>
      </c>
      <c r="C309" t="s">
        <v>301</v>
      </c>
      <c r="D309" s="2" t="s">
        <v>1637</v>
      </c>
      <c r="E309"/>
      <c r="F309"/>
      <c r="G309"/>
    </row>
    <row r="310" spans="2:10" ht="14.45">
      <c r="B310" t="s">
        <v>1638</v>
      </c>
      <c r="C310" t="s">
        <v>1639</v>
      </c>
      <c r="D310" s="2" t="s">
        <v>1640</v>
      </c>
      <c r="E310"/>
      <c r="F310"/>
      <c r="G310"/>
    </row>
    <row r="311" spans="2:10" ht="14.45">
      <c r="B311" t="s">
        <v>1641</v>
      </c>
      <c r="C311" t="s">
        <v>399</v>
      </c>
      <c r="D311" s="2" t="s">
        <v>1642</v>
      </c>
      <c r="E311"/>
      <c r="F311"/>
      <c r="G311"/>
    </row>
    <row r="312" spans="2:10" ht="14.45">
      <c r="B312" t="s">
        <v>1244</v>
      </c>
      <c r="C312" t="s">
        <v>150</v>
      </c>
      <c r="D312" s="2" t="s">
        <v>1643</v>
      </c>
      <c r="E312"/>
      <c r="F312"/>
      <c r="G312"/>
    </row>
    <row r="313" spans="2:10" ht="14.45">
      <c r="B313" t="s">
        <v>1644</v>
      </c>
      <c r="C313" t="s">
        <v>1645</v>
      </c>
      <c r="D313" s="2" t="s">
        <v>1646</v>
      </c>
      <c r="E313"/>
      <c r="F313"/>
      <c r="G313"/>
    </row>
    <row r="314" spans="2:10" ht="14.45">
      <c r="B314" t="s">
        <v>1647</v>
      </c>
      <c r="C314" t="s">
        <v>1648</v>
      </c>
      <c r="D314" s="2" t="s">
        <v>1649</v>
      </c>
      <c r="E314"/>
      <c r="F314"/>
      <c r="G314"/>
    </row>
    <row r="315" spans="2:10" ht="14.45">
      <c r="B315" t="s">
        <v>1650</v>
      </c>
      <c r="C315" t="s">
        <v>1651</v>
      </c>
      <c r="D315" s="2" t="s">
        <v>1652</v>
      </c>
      <c r="E315"/>
      <c r="F315"/>
      <c r="G315"/>
    </row>
    <row r="316" spans="2:10" ht="14.45">
      <c r="B316" t="s">
        <v>1653</v>
      </c>
      <c r="C316" t="s">
        <v>553</v>
      </c>
      <c r="D316" s="2" t="s">
        <v>1654</v>
      </c>
      <c r="E316">
        <v>0</v>
      </c>
      <c r="F316"/>
      <c r="G316"/>
      <c r="J316" s="43" t="s">
        <v>1655</v>
      </c>
    </row>
    <row r="317" spans="2:10" ht="14.45">
      <c r="B317" t="s">
        <v>1274</v>
      </c>
      <c r="C317" t="s">
        <v>1656</v>
      </c>
      <c r="D317" s="2" t="s">
        <v>1657</v>
      </c>
      <c r="E317"/>
      <c r="F317"/>
      <c r="G317"/>
    </row>
    <row r="318" spans="2:10" ht="14.45">
      <c r="B318" s="36" t="s">
        <v>1658</v>
      </c>
      <c r="C318" s="36" t="s">
        <v>18</v>
      </c>
      <c r="D318" s="388" t="s">
        <v>1659</v>
      </c>
      <c r="E318" s="4">
        <v>0</v>
      </c>
      <c r="F318"/>
      <c r="J318" s="36" t="s">
        <v>1618</v>
      </c>
    </row>
    <row r="319" spans="2:10" ht="14.45">
      <c r="B319" t="s">
        <v>1660</v>
      </c>
      <c r="C319" t="s">
        <v>1661</v>
      </c>
      <c r="D319" s="2" t="s">
        <v>1662</v>
      </c>
      <c r="E319"/>
      <c r="F319"/>
      <c r="G319"/>
    </row>
    <row r="320" spans="2:10" ht="14.45">
      <c r="B320" t="s">
        <v>1663</v>
      </c>
      <c r="C320" t="s">
        <v>1664</v>
      </c>
      <c r="D320" s="2" t="s">
        <v>1665</v>
      </c>
      <c r="E320"/>
      <c r="F320"/>
      <c r="G320"/>
    </row>
    <row r="321" spans="2:10" ht="14.45">
      <c r="B321" t="s">
        <v>450</v>
      </c>
      <c r="C321" t="s">
        <v>1666</v>
      </c>
      <c r="D321" s="2" t="s">
        <v>1667</v>
      </c>
      <c r="E321"/>
      <c r="F321"/>
      <c r="G321"/>
    </row>
    <row r="322" spans="2:10" ht="14.45">
      <c r="B322" t="s">
        <v>1668</v>
      </c>
      <c r="C322" t="s">
        <v>1593</v>
      </c>
      <c r="D322" s="2" t="s">
        <v>1669</v>
      </c>
      <c r="E322"/>
      <c r="F322"/>
      <c r="G322"/>
    </row>
    <row r="323" spans="2:10" ht="14.45">
      <c r="B323" s="36" t="s">
        <v>1670</v>
      </c>
      <c r="C323" s="36" t="s">
        <v>276</v>
      </c>
      <c r="D323" s="388" t="s">
        <v>1671</v>
      </c>
      <c r="E323" s="4">
        <v>0</v>
      </c>
      <c r="F323"/>
      <c r="G323"/>
      <c r="J323" s="36" t="s">
        <v>1566</v>
      </c>
    </row>
    <row r="324" spans="2:10" ht="14.45">
      <c r="B324" t="s">
        <v>1672</v>
      </c>
      <c r="C324" t="s">
        <v>1673</v>
      </c>
      <c r="D324" s="2" t="s">
        <v>1674</v>
      </c>
      <c r="E324"/>
      <c r="F324"/>
      <c r="G324"/>
    </row>
    <row r="325" spans="2:10" ht="14.45">
      <c r="B325" t="s">
        <v>468</v>
      </c>
      <c r="C325" t="s">
        <v>1526</v>
      </c>
      <c r="D325" s="2" t="s">
        <v>470</v>
      </c>
      <c r="E325"/>
      <c r="F325"/>
      <c r="G325"/>
    </row>
    <row r="326" spans="2:10" ht="14.45">
      <c r="B326" t="s">
        <v>1675</v>
      </c>
      <c r="C326" t="s">
        <v>276</v>
      </c>
      <c r="D326" s="2" t="s">
        <v>1676</v>
      </c>
      <c r="E326"/>
      <c r="F326"/>
      <c r="G326"/>
    </row>
    <row r="327" spans="2:10" ht="14.45">
      <c r="B327" t="s">
        <v>1677</v>
      </c>
      <c r="C327" t="s">
        <v>1678</v>
      </c>
      <c r="D327" s="2" t="s">
        <v>1679</v>
      </c>
      <c r="E327"/>
      <c r="F327"/>
      <c r="G327"/>
    </row>
    <row r="328" spans="2:10" ht="14.45">
      <c r="B328" t="s">
        <v>1680</v>
      </c>
      <c r="C328" t="s">
        <v>1632</v>
      </c>
      <c r="D328" s="2" t="s">
        <v>1681</v>
      </c>
      <c r="E328"/>
      <c r="F328"/>
      <c r="G328"/>
    </row>
    <row r="329" spans="2:10" ht="14.45">
      <c r="B329" t="s">
        <v>1682</v>
      </c>
      <c r="C329" t="s">
        <v>419</v>
      </c>
      <c r="D329" s="2" t="s">
        <v>1683</v>
      </c>
      <c r="E329"/>
      <c r="F329"/>
      <c r="G329"/>
    </row>
    <row r="330" spans="2:10" ht="14.45">
      <c r="B330" s="36" t="s">
        <v>1684</v>
      </c>
      <c r="C330" s="36" t="s">
        <v>1685</v>
      </c>
      <c r="D330" s="388" t="s">
        <v>1686</v>
      </c>
      <c r="E330" s="4">
        <v>0</v>
      </c>
      <c r="F330"/>
      <c r="J330" s="36" t="s">
        <v>1687</v>
      </c>
    </row>
    <row r="331" spans="2:10" ht="14.45">
      <c r="B331" t="s">
        <v>486</v>
      </c>
      <c r="C331" t="s">
        <v>160</v>
      </c>
      <c r="D331" s="2" t="s">
        <v>1688</v>
      </c>
      <c r="E331"/>
      <c r="F331"/>
      <c r="G331"/>
    </row>
    <row r="332" spans="2:10" ht="14.45">
      <c r="B332" t="s">
        <v>1689</v>
      </c>
      <c r="C332" t="s">
        <v>1512</v>
      </c>
      <c r="D332" s="2" t="s">
        <v>1690</v>
      </c>
      <c r="E332"/>
      <c r="F332"/>
      <c r="G332"/>
    </row>
    <row r="333" spans="2:10" ht="14.45">
      <c r="B333" t="s">
        <v>1691</v>
      </c>
      <c r="C333" t="s">
        <v>308</v>
      </c>
      <c r="D333" s="2" t="s">
        <v>1692</v>
      </c>
      <c r="E333"/>
      <c r="F333"/>
      <c r="G333"/>
    </row>
    <row r="334" spans="2:10" ht="14.45">
      <c r="B334" t="s">
        <v>1693</v>
      </c>
      <c r="C334" t="s">
        <v>230</v>
      </c>
      <c r="D334" s="2" t="s">
        <v>1694</v>
      </c>
      <c r="E334"/>
      <c r="F334"/>
      <c r="G334"/>
    </row>
    <row r="335" spans="2:10" ht="14.45">
      <c r="B335" t="s">
        <v>1695</v>
      </c>
      <c r="C335" t="s">
        <v>1696</v>
      </c>
      <c r="D335" s="2" t="s">
        <v>1697</v>
      </c>
      <c r="E335"/>
      <c r="F335"/>
      <c r="G335"/>
    </row>
    <row r="336" spans="2:10" ht="14.45">
      <c r="B336" s="36" t="s">
        <v>1698</v>
      </c>
      <c r="C336" s="36" t="s">
        <v>1699</v>
      </c>
      <c r="D336" s="388" t="s">
        <v>1700</v>
      </c>
      <c r="E336" s="4">
        <v>0</v>
      </c>
      <c r="F336"/>
      <c r="J336" s="36" t="s">
        <v>1566</v>
      </c>
    </row>
    <row r="337" spans="2:10" ht="14.45">
      <c r="B337" t="s">
        <v>539</v>
      </c>
      <c r="C337" t="s">
        <v>1701</v>
      </c>
      <c r="D337" s="2" t="s">
        <v>1702</v>
      </c>
      <c r="E337"/>
      <c r="F337"/>
      <c r="G337"/>
    </row>
    <row r="338" spans="2:10" ht="14.45">
      <c r="B338" t="s">
        <v>1703</v>
      </c>
      <c r="C338" t="s">
        <v>1704</v>
      </c>
      <c r="D338" s="2" t="s">
        <v>1705</v>
      </c>
      <c r="E338"/>
      <c r="F338"/>
      <c r="G338"/>
    </row>
    <row r="339" spans="2:10" ht="14.45">
      <c r="B339" t="s">
        <v>1706</v>
      </c>
      <c r="C339" t="s">
        <v>176</v>
      </c>
      <c r="D339" s="2" t="s">
        <v>1707</v>
      </c>
      <c r="E339"/>
      <c r="F339"/>
      <c r="G339"/>
    </row>
    <row r="340" spans="2:10" ht="14.45">
      <c r="B340" t="s">
        <v>1708</v>
      </c>
      <c r="C340" t="s">
        <v>1709</v>
      </c>
      <c r="D340" s="2" t="s">
        <v>1710</v>
      </c>
      <c r="E340"/>
      <c r="F340"/>
      <c r="G340"/>
    </row>
    <row r="341" spans="2:10" ht="14.45">
      <c r="B341" t="s">
        <v>1711</v>
      </c>
      <c r="C341" t="s">
        <v>1712</v>
      </c>
      <c r="D341" s="2" t="s">
        <v>1713</v>
      </c>
      <c r="E341"/>
      <c r="F341"/>
      <c r="G341"/>
    </row>
    <row r="342" spans="2:10" ht="14.45">
      <c r="B342" s="36" t="s">
        <v>1714</v>
      </c>
      <c r="C342" s="36" t="s">
        <v>1715</v>
      </c>
      <c r="D342" s="388" t="s">
        <v>1716</v>
      </c>
      <c r="E342" s="4">
        <v>0</v>
      </c>
      <c r="F342"/>
      <c r="J342" s="36" t="s">
        <v>1618</v>
      </c>
    </row>
    <row r="343" spans="2:10" ht="14.45">
      <c r="B343" t="s">
        <v>1717</v>
      </c>
      <c r="C343" t="s">
        <v>1718</v>
      </c>
      <c r="D343" s="2" t="s">
        <v>1719</v>
      </c>
      <c r="E343"/>
      <c r="F343"/>
      <c r="G343"/>
    </row>
    <row r="344" spans="2:10" ht="14.45">
      <c r="B344" t="s">
        <v>1720</v>
      </c>
      <c r="C344" t="s">
        <v>1721</v>
      </c>
      <c r="D344" s="2" t="s">
        <v>1722</v>
      </c>
      <c r="E344"/>
      <c r="F344"/>
      <c r="G344"/>
    </row>
    <row r="345" spans="2:10" ht="14.45">
      <c r="B345" t="s">
        <v>1723</v>
      </c>
      <c r="C345" t="s">
        <v>1724</v>
      </c>
      <c r="D345" s="2" t="s">
        <v>1725</v>
      </c>
      <c r="E345"/>
      <c r="F345"/>
      <c r="G345"/>
    </row>
    <row r="346" spans="2:10" ht="14.45">
      <c r="B346" t="s">
        <v>1726</v>
      </c>
      <c r="C346" t="s">
        <v>100</v>
      </c>
      <c r="D346" s="2" t="s">
        <v>1727</v>
      </c>
      <c r="E346"/>
      <c r="F346"/>
      <c r="G346"/>
    </row>
    <row r="347" spans="2:10" ht="14.45">
      <c r="B347" t="s">
        <v>1116</v>
      </c>
      <c r="C347" t="s">
        <v>21</v>
      </c>
      <c r="D347" s="2" t="s">
        <v>1728</v>
      </c>
      <c r="E347"/>
      <c r="F347"/>
      <c r="G347"/>
    </row>
    <row r="348" spans="2:10" ht="14.45">
      <c r="B348" t="s">
        <v>1729</v>
      </c>
      <c r="C348" t="s">
        <v>343</v>
      </c>
      <c r="D348" s="2" t="s">
        <v>1730</v>
      </c>
      <c r="E348"/>
      <c r="F348"/>
      <c r="G348"/>
    </row>
    <row r="349" spans="2:10" ht="14.45">
      <c r="B349" t="s">
        <v>1731</v>
      </c>
      <c r="C349" t="s">
        <v>1732</v>
      </c>
      <c r="D349" s="2" t="s">
        <v>1733</v>
      </c>
      <c r="E349"/>
      <c r="F349"/>
      <c r="G349"/>
    </row>
    <row r="350" spans="2:10" ht="14.45">
      <c r="B350" t="s">
        <v>1734</v>
      </c>
      <c r="C350" t="s">
        <v>1735</v>
      </c>
      <c r="D350" s="2" t="s">
        <v>1736</v>
      </c>
      <c r="E350"/>
      <c r="F350"/>
      <c r="G350"/>
    </row>
    <row r="351" spans="2:10" ht="14.45">
      <c r="B351" t="s">
        <v>1737</v>
      </c>
      <c r="C351" t="s">
        <v>1738</v>
      </c>
      <c r="D351" s="2" t="s">
        <v>1739</v>
      </c>
      <c r="E351"/>
      <c r="F351"/>
      <c r="G351"/>
    </row>
    <row r="352" spans="2:10" ht="14.45">
      <c r="B352" t="s">
        <v>1740</v>
      </c>
      <c r="C352" t="s">
        <v>751</v>
      </c>
      <c r="D352" s="2" t="s">
        <v>1741</v>
      </c>
      <c r="E352"/>
      <c r="F352"/>
      <c r="G352"/>
    </row>
    <row r="353" spans="2:10" ht="14.45">
      <c r="B353" t="s">
        <v>662</v>
      </c>
      <c r="C353" t="s">
        <v>1742</v>
      </c>
      <c r="D353" s="2" t="s">
        <v>1743</v>
      </c>
      <c r="E353"/>
      <c r="F353"/>
      <c r="G353"/>
    </row>
    <row r="354" spans="2:10" ht="14.45">
      <c r="B354" t="s">
        <v>1744</v>
      </c>
      <c r="C354" t="s">
        <v>1745</v>
      </c>
      <c r="D354" s="2" t="s">
        <v>1746</v>
      </c>
      <c r="E354">
        <v>1</v>
      </c>
      <c r="F354"/>
      <c r="G354"/>
      <c r="H354" s="331" t="s">
        <v>1082</v>
      </c>
      <c r="I354" s="43" t="s">
        <v>1501</v>
      </c>
    </row>
    <row r="355" spans="2:10" ht="14.45">
      <c r="B355" t="s">
        <v>1747</v>
      </c>
      <c r="C355" t="s">
        <v>1748</v>
      </c>
      <c r="D355" s="2" t="s">
        <v>1749</v>
      </c>
      <c r="E355"/>
      <c r="F355"/>
      <c r="G355"/>
    </row>
    <row r="356" spans="2:10" ht="14.45">
      <c r="B356" t="s">
        <v>1750</v>
      </c>
      <c r="C356" t="s">
        <v>1751</v>
      </c>
      <c r="D356" s="2" t="s">
        <v>1752</v>
      </c>
      <c r="E356"/>
      <c r="F356"/>
      <c r="G356"/>
    </row>
    <row r="357" spans="2:10" ht="14.45">
      <c r="B357" t="s">
        <v>685</v>
      </c>
      <c r="C357" t="s">
        <v>1753</v>
      </c>
      <c r="D357" s="2" t="s">
        <v>1754</v>
      </c>
      <c r="E357"/>
      <c r="F357"/>
      <c r="G357"/>
    </row>
    <row r="358" spans="2:10" ht="14.45">
      <c r="B358" t="s">
        <v>1755</v>
      </c>
      <c r="C358" t="s">
        <v>1756</v>
      </c>
      <c r="D358" s="2" t="s">
        <v>1757</v>
      </c>
      <c r="E358"/>
      <c r="F358"/>
      <c r="G358"/>
    </row>
    <row r="359" spans="2:10" ht="14.45">
      <c r="B359" s="36" t="s">
        <v>1758</v>
      </c>
      <c r="C359" s="36" t="s">
        <v>1759</v>
      </c>
      <c r="D359" s="388" t="s">
        <v>1760</v>
      </c>
      <c r="E359" s="4">
        <v>0</v>
      </c>
      <c r="F359"/>
      <c r="J359" s="36" t="s">
        <v>1761</v>
      </c>
    </row>
    <row r="360" spans="2:10" ht="14.45">
      <c r="B360" t="s">
        <v>1762</v>
      </c>
      <c r="C360" t="s">
        <v>1763</v>
      </c>
      <c r="D360" s="2" t="s">
        <v>1764</v>
      </c>
      <c r="E360"/>
      <c r="F360"/>
      <c r="G360"/>
    </row>
    <row r="361" spans="2:10" ht="14.45">
      <c r="B361" t="s">
        <v>1765</v>
      </c>
      <c r="C361" t="s">
        <v>1766</v>
      </c>
      <c r="D361" s="2" t="s">
        <v>1767</v>
      </c>
      <c r="E361"/>
      <c r="F361"/>
      <c r="G361"/>
    </row>
    <row r="362" spans="2:10" ht="14.45">
      <c r="B362" t="s">
        <v>1768</v>
      </c>
      <c r="C362" t="s">
        <v>1769</v>
      </c>
      <c r="D362" s="2" t="s">
        <v>1770</v>
      </c>
      <c r="E362"/>
      <c r="F362"/>
      <c r="G362"/>
    </row>
    <row r="363" spans="2:10" ht="14.45">
      <c r="B363" t="s">
        <v>1771</v>
      </c>
      <c r="C363" t="s">
        <v>1772</v>
      </c>
      <c r="D363" s="2" t="s">
        <v>1773</v>
      </c>
      <c r="E363"/>
      <c r="F363"/>
      <c r="G363"/>
    </row>
    <row r="364" spans="2:10" ht="14.45">
      <c r="B364" t="s">
        <v>1774</v>
      </c>
      <c r="C364" t="s">
        <v>1775</v>
      </c>
      <c r="D364" s="2" t="s">
        <v>1776</v>
      </c>
      <c r="E364"/>
      <c r="F364"/>
      <c r="G364"/>
    </row>
    <row r="365" spans="2:10" ht="14.45">
      <c r="B365" s="36" t="s">
        <v>1777</v>
      </c>
      <c r="C365" s="36" t="s">
        <v>1605</v>
      </c>
      <c r="D365" s="388" t="s">
        <v>1778</v>
      </c>
      <c r="E365" s="4">
        <v>0</v>
      </c>
      <c r="F365"/>
      <c r="G365"/>
      <c r="J365" s="36" t="s">
        <v>1618</v>
      </c>
    </row>
    <row r="366" spans="2:10" ht="14.45">
      <c r="B366" t="s">
        <v>1416</v>
      </c>
      <c r="C366" t="s">
        <v>1779</v>
      </c>
      <c r="D366" s="2" t="s">
        <v>1780</v>
      </c>
      <c r="E366"/>
      <c r="F366"/>
      <c r="G366"/>
    </row>
    <row r="367" spans="2:10" ht="14.45">
      <c r="B367" t="s">
        <v>1781</v>
      </c>
      <c r="C367" t="s">
        <v>18</v>
      </c>
      <c r="D367" s="2" t="s">
        <v>1782</v>
      </c>
      <c r="E367"/>
      <c r="F367"/>
      <c r="G367"/>
    </row>
    <row r="368" spans="2:10" ht="14.45">
      <c r="B368" t="s">
        <v>1106</v>
      </c>
      <c r="C368" t="s">
        <v>1783</v>
      </c>
      <c r="D368" s="2" t="s">
        <v>1784</v>
      </c>
      <c r="E368"/>
      <c r="F368"/>
      <c r="G368"/>
    </row>
    <row r="369" spans="2:10" ht="14.45">
      <c r="B369" t="s">
        <v>1785</v>
      </c>
      <c r="C369" t="s">
        <v>1786</v>
      </c>
      <c r="D369" s="2" t="s">
        <v>1787</v>
      </c>
      <c r="E369"/>
      <c r="F369"/>
      <c r="G369"/>
    </row>
    <row r="370" spans="2:10" ht="14.45">
      <c r="B370" t="s">
        <v>1788</v>
      </c>
      <c r="C370" t="s">
        <v>1789</v>
      </c>
      <c r="D370" s="2" t="s">
        <v>1790</v>
      </c>
      <c r="E370"/>
      <c r="F370"/>
      <c r="G370"/>
    </row>
    <row r="371" spans="2:10" ht="14.45">
      <c r="B371" t="s">
        <v>1791</v>
      </c>
      <c r="C371" t="s">
        <v>1792</v>
      </c>
      <c r="D371" s="2" t="s">
        <v>1793</v>
      </c>
      <c r="E371"/>
      <c r="F371">
        <v>1</v>
      </c>
      <c r="G371">
        <v>1</v>
      </c>
      <c r="H371" s="334" t="s">
        <v>919</v>
      </c>
      <c r="I371" s="43" t="s">
        <v>1501</v>
      </c>
    </row>
    <row r="372" spans="2:10" ht="14.45">
      <c r="B372" t="s">
        <v>1794</v>
      </c>
      <c r="C372" t="s">
        <v>1795</v>
      </c>
      <c r="D372" s="2" t="s">
        <v>1796</v>
      </c>
      <c r="E372"/>
      <c r="F372"/>
      <c r="G372"/>
    </row>
    <row r="373" spans="2:10" ht="14.45">
      <c r="B373" s="36" t="s">
        <v>1797</v>
      </c>
      <c r="C373" s="36" t="s">
        <v>1798</v>
      </c>
      <c r="D373" s="388" t="s">
        <v>1799</v>
      </c>
      <c r="E373" s="4">
        <v>0</v>
      </c>
      <c r="F373"/>
      <c r="J373" s="36" t="s">
        <v>1800</v>
      </c>
    </row>
    <row r="374" spans="2:10" ht="14.45">
      <c r="B374" t="s">
        <v>766</v>
      </c>
      <c r="C374" t="s">
        <v>1801</v>
      </c>
      <c r="D374" s="2" t="s">
        <v>768</v>
      </c>
      <c r="E374"/>
      <c r="F374"/>
      <c r="G374"/>
    </row>
    <row r="375" spans="2:10" ht="14.45">
      <c r="B375" t="s">
        <v>1802</v>
      </c>
      <c r="C375" t="s">
        <v>705</v>
      </c>
      <c r="D375" s="2" t="s">
        <v>1803</v>
      </c>
      <c r="E375"/>
      <c r="F375"/>
      <c r="G375"/>
    </row>
    <row r="376" spans="2:10" ht="14.45">
      <c r="B376" t="s">
        <v>1804</v>
      </c>
      <c r="C376" t="s">
        <v>472</v>
      </c>
      <c r="D376" s="2" t="s">
        <v>1805</v>
      </c>
      <c r="E376"/>
      <c r="F376"/>
      <c r="G376"/>
    </row>
    <row r="377" spans="2:10" ht="14.45">
      <c r="B377" t="s">
        <v>1806</v>
      </c>
      <c r="C377" t="s">
        <v>67</v>
      </c>
      <c r="D377" s="2" t="s">
        <v>1807</v>
      </c>
      <c r="E377"/>
      <c r="F377"/>
      <c r="G377"/>
    </row>
    <row r="378" spans="2:10" ht="14.45">
      <c r="B378" t="s">
        <v>1808</v>
      </c>
      <c r="C378" t="s">
        <v>1632</v>
      </c>
      <c r="D378" s="2" t="s">
        <v>1809</v>
      </c>
      <c r="E378"/>
      <c r="F378"/>
      <c r="G378"/>
    </row>
    <row r="379" spans="2:10" ht="14.45">
      <c r="B379" t="s">
        <v>1810</v>
      </c>
      <c r="C379" t="s">
        <v>1811</v>
      </c>
      <c r="D379" s="2" t="s">
        <v>1812</v>
      </c>
      <c r="E379"/>
      <c r="F379"/>
      <c r="G379"/>
    </row>
    <row r="380" spans="2:10" ht="14.45">
      <c r="B380" t="s">
        <v>1813</v>
      </c>
      <c r="C380" t="s">
        <v>1814</v>
      </c>
      <c r="D380" s="2" t="s">
        <v>1815</v>
      </c>
      <c r="F380"/>
      <c r="G380"/>
    </row>
    <row r="381" spans="2:10" ht="14.45">
      <c r="B381" s="36" t="s">
        <v>1816</v>
      </c>
      <c r="C381" s="36" t="s">
        <v>328</v>
      </c>
      <c r="D381" s="388" t="s">
        <v>1817</v>
      </c>
      <c r="E381" s="4">
        <v>0</v>
      </c>
      <c r="F381"/>
      <c r="J381" s="36" t="s">
        <v>1618</v>
      </c>
    </row>
    <row r="382" spans="2:10" ht="14.45">
      <c r="B382" t="s">
        <v>1818</v>
      </c>
      <c r="C382" t="s">
        <v>1819</v>
      </c>
      <c r="D382" s="2" t="s">
        <v>1820</v>
      </c>
      <c r="E382"/>
      <c r="F382"/>
      <c r="G382"/>
    </row>
    <row r="383" spans="2:10" ht="14.45">
      <c r="B383" s="36" t="s">
        <v>1821</v>
      </c>
      <c r="C383" s="36" t="s">
        <v>1822</v>
      </c>
      <c r="D383" s="388" t="s">
        <v>1823</v>
      </c>
      <c r="E383" s="4">
        <v>0</v>
      </c>
      <c r="F383"/>
      <c r="G383"/>
      <c r="J383" s="36" t="s">
        <v>1618</v>
      </c>
    </row>
    <row r="384" spans="2:10" ht="14.45">
      <c r="B384" t="s">
        <v>1824</v>
      </c>
      <c r="C384" t="s">
        <v>43</v>
      </c>
      <c r="D384" s="2" t="s">
        <v>1825</v>
      </c>
      <c r="E384"/>
      <c r="F384"/>
      <c r="G384"/>
    </row>
    <row r="385" spans="2:10" ht="14.45">
      <c r="B385" t="s">
        <v>1826</v>
      </c>
      <c r="C385" t="s">
        <v>1827</v>
      </c>
      <c r="D385" s="2" t="s">
        <v>1828</v>
      </c>
      <c r="E385"/>
      <c r="F385"/>
      <c r="G385"/>
    </row>
    <row r="386" spans="2:10" ht="14.45">
      <c r="B386" t="s">
        <v>1829</v>
      </c>
      <c r="C386" t="s">
        <v>1605</v>
      </c>
      <c r="D386" s="2" t="s">
        <v>1830</v>
      </c>
      <c r="E386"/>
      <c r="F386"/>
      <c r="G386"/>
    </row>
    <row r="387" spans="2:10" ht="14.45">
      <c r="B387" t="s">
        <v>1831</v>
      </c>
      <c r="C387" t="s">
        <v>1832</v>
      </c>
      <c r="D387" s="2" t="s">
        <v>1833</v>
      </c>
      <c r="E387"/>
      <c r="F387"/>
      <c r="G387"/>
    </row>
    <row r="388" spans="2:10" ht="14.45">
      <c r="B388" s="36" t="s">
        <v>1834</v>
      </c>
      <c r="C388" s="36" t="s">
        <v>1835</v>
      </c>
      <c r="D388" s="388" t="s">
        <v>1836</v>
      </c>
      <c r="E388" s="4">
        <v>0</v>
      </c>
      <c r="F388"/>
      <c r="J388" s="36" t="s">
        <v>1510</v>
      </c>
    </row>
    <row r="389" spans="2:10" ht="14.45">
      <c r="B389" t="s">
        <v>1837</v>
      </c>
      <c r="C389" t="s">
        <v>1838</v>
      </c>
      <c r="D389" s="2" t="s">
        <v>1839</v>
      </c>
      <c r="E389"/>
      <c r="F389"/>
      <c r="G389"/>
    </row>
    <row r="390" spans="2:10" ht="14.45">
      <c r="B390" t="s">
        <v>1840</v>
      </c>
      <c r="C390" t="s">
        <v>67</v>
      </c>
      <c r="D390" s="2" t="s">
        <v>1841</v>
      </c>
      <c r="E390"/>
      <c r="F390"/>
      <c r="G390"/>
    </row>
    <row r="391" spans="2:10" ht="14.45">
      <c r="B391" t="s">
        <v>1842</v>
      </c>
      <c r="C391" t="s">
        <v>628</v>
      </c>
      <c r="D391" s="2" t="s">
        <v>1843</v>
      </c>
      <c r="E391"/>
      <c r="F391"/>
      <c r="G391"/>
    </row>
    <row r="392" spans="2:10" ht="14.45">
      <c r="B392" t="s">
        <v>1844</v>
      </c>
      <c r="C392" t="s">
        <v>1845</v>
      </c>
      <c r="D392" s="2" t="s">
        <v>1846</v>
      </c>
      <c r="E392"/>
      <c r="F392"/>
      <c r="G392"/>
    </row>
    <row r="393" spans="2:10" ht="14.45">
      <c r="B393" t="s">
        <v>1847</v>
      </c>
      <c r="C393" t="s">
        <v>308</v>
      </c>
      <c r="D393" s="2" t="s">
        <v>1848</v>
      </c>
      <c r="E393"/>
      <c r="F393"/>
      <c r="G393"/>
    </row>
    <row r="394" spans="2:10" ht="14.45">
      <c r="B394" t="s">
        <v>1849</v>
      </c>
      <c r="C394" t="s">
        <v>1850</v>
      </c>
      <c r="D394" s="2" t="s">
        <v>1851</v>
      </c>
      <c r="E394"/>
      <c r="F394"/>
      <c r="G394"/>
    </row>
    <row r="395" spans="2:10" ht="14.45">
      <c r="B395" s="36" t="s">
        <v>1852</v>
      </c>
      <c r="C395" s="36" t="s">
        <v>98</v>
      </c>
      <c r="D395" s="388" t="s">
        <v>1853</v>
      </c>
      <c r="E395" s="4">
        <v>0</v>
      </c>
      <c r="F395"/>
      <c r="J395" s="36" t="s">
        <v>1618</v>
      </c>
    </row>
    <row r="396" spans="2:10" ht="14.45">
      <c r="B396" t="s">
        <v>1854</v>
      </c>
      <c r="C396" t="s">
        <v>100</v>
      </c>
      <c r="D396" s="2" t="s">
        <v>1855</v>
      </c>
      <c r="E396"/>
      <c r="F396"/>
      <c r="G396"/>
    </row>
    <row r="397" spans="2:10" ht="14.45">
      <c r="B397" t="s">
        <v>892</v>
      </c>
      <c r="C397" t="s">
        <v>1856</v>
      </c>
      <c r="D397" s="2" t="s">
        <v>1857</v>
      </c>
      <c r="E397"/>
      <c r="F397"/>
      <c r="G397"/>
    </row>
    <row r="398" spans="2:10" ht="14.45">
      <c r="B398" t="s">
        <v>892</v>
      </c>
      <c r="C398" t="s">
        <v>399</v>
      </c>
      <c r="D398" s="2" t="s">
        <v>1858</v>
      </c>
      <c r="E398"/>
      <c r="F398"/>
      <c r="G398"/>
    </row>
    <row r="399" spans="2:10" ht="14.45">
      <c r="B399" t="s">
        <v>1859</v>
      </c>
      <c r="C399" t="s">
        <v>1789</v>
      </c>
      <c r="D399" s="2" t="s">
        <v>1860</v>
      </c>
      <c r="E399"/>
      <c r="F399"/>
      <c r="G399"/>
    </row>
    <row r="400" spans="2:10" ht="14.45">
      <c r="B400" t="s">
        <v>1861</v>
      </c>
      <c r="C400" t="s">
        <v>751</v>
      </c>
      <c r="D400" s="2" t="s">
        <v>1862</v>
      </c>
      <c r="E400"/>
      <c r="F400"/>
      <c r="G400"/>
    </row>
    <row r="401" spans="1:7" ht="14.45">
      <c r="B401" t="s">
        <v>1863</v>
      </c>
      <c r="C401" t="s">
        <v>1864</v>
      </c>
      <c r="D401" s="2" t="s">
        <v>1865</v>
      </c>
      <c r="E401"/>
      <c r="F401"/>
      <c r="G401"/>
    </row>
    <row r="402" spans="1:7" ht="14.45">
      <c r="A402" s="387">
        <v>45948</v>
      </c>
      <c r="B402" s="10" t="s">
        <v>1866</v>
      </c>
      <c r="D402" s="2"/>
      <c r="E402"/>
      <c r="F402"/>
      <c r="G402"/>
    </row>
    <row r="403" spans="1:7" ht="14.45">
      <c r="B403" t="s">
        <v>1867</v>
      </c>
      <c r="C403" t="s">
        <v>1868</v>
      </c>
      <c r="D403" s="2" t="s">
        <v>1869</v>
      </c>
      <c r="E403"/>
      <c r="F403"/>
      <c r="G403"/>
    </row>
    <row r="404" spans="1:7" ht="14.45">
      <c r="B404" t="s">
        <v>130</v>
      </c>
      <c r="C404" t="s">
        <v>131</v>
      </c>
      <c r="D404" s="2" t="s">
        <v>1870</v>
      </c>
      <c r="E404"/>
      <c r="F404"/>
      <c r="G404"/>
    </row>
    <row r="405" spans="1:7" ht="14.45">
      <c r="B405" t="s">
        <v>206</v>
      </c>
      <c r="C405" t="s">
        <v>207</v>
      </c>
      <c r="D405" s="2" t="s">
        <v>208</v>
      </c>
      <c r="E405"/>
      <c r="F405"/>
      <c r="G405"/>
    </row>
    <row r="406" spans="1:7" ht="14.45">
      <c r="B406" t="s">
        <v>387</v>
      </c>
      <c r="C406" t="s">
        <v>388</v>
      </c>
      <c r="D406" s="2" t="s">
        <v>389</v>
      </c>
      <c r="E406"/>
      <c r="F406"/>
      <c r="G406"/>
    </row>
    <row r="407" spans="1:7" ht="14.45">
      <c r="B407" t="s">
        <v>445</v>
      </c>
      <c r="C407" t="s">
        <v>446</v>
      </c>
      <c r="D407" s="2" t="s">
        <v>1871</v>
      </c>
      <c r="E407"/>
      <c r="F407"/>
      <c r="G407"/>
    </row>
    <row r="408" spans="1:7" ht="14.45">
      <c r="B408" t="s">
        <v>561</v>
      </c>
      <c r="C408" t="s">
        <v>566</v>
      </c>
      <c r="D408" s="2" t="s">
        <v>567</v>
      </c>
      <c r="E408"/>
      <c r="F408"/>
      <c r="G408"/>
    </row>
    <row r="409" spans="1:7" ht="14.45">
      <c r="B409" t="s">
        <v>579</v>
      </c>
      <c r="C409" t="s">
        <v>580</v>
      </c>
      <c r="D409" s="2" t="s">
        <v>1872</v>
      </c>
      <c r="E409"/>
      <c r="F409"/>
      <c r="G409"/>
    </row>
    <row r="410" spans="1:7" ht="14.45">
      <c r="B410" t="s">
        <v>1873</v>
      </c>
      <c r="C410" t="s">
        <v>131</v>
      </c>
      <c r="D410" s="2" t="s">
        <v>1874</v>
      </c>
      <c r="E410"/>
      <c r="F410"/>
      <c r="G410"/>
    </row>
    <row r="411" spans="1:7" ht="14.45">
      <c r="B411" t="s">
        <v>392</v>
      </c>
      <c r="C411" t="s">
        <v>484</v>
      </c>
      <c r="D411" s="2" t="s">
        <v>1875</v>
      </c>
      <c r="E411"/>
      <c r="F411"/>
      <c r="G411"/>
    </row>
    <row r="412" spans="1:7" ht="14.45">
      <c r="B412" t="s">
        <v>725</v>
      </c>
      <c r="C412" t="s">
        <v>726</v>
      </c>
      <c r="D412" s="2" t="s">
        <v>1876</v>
      </c>
      <c r="E412"/>
      <c r="F412"/>
      <c r="G412"/>
    </row>
    <row r="413" spans="1:7" ht="15" customHeight="1">
      <c r="B413" t="s">
        <v>750</v>
      </c>
      <c r="C413" t="s">
        <v>753</v>
      </c>
      <c r="D413" s="2" t="s">
        <v>1877</v>
      </c>
      <c r="E413"/>
      <c r="F413"/>
      <c r="G413"/>
    </row>
    <row r="414" spans="1:7" ht="14.45">
      <c r="B414" t="s">
        <v>795</v>
      </c>
      <c r="C414" t="s">
        <v>1878</v>
      </c>
      <c r="D414" s="2" t="s">
        <v>1879</v>
      </c>
      <c r="E414"/>
      <c r="F414"/>
      <c r="G414"/>
    </row>
    <row r="415" spans="1:7" ht="14.45">
      <c r="A415" s="266"/>
      <c r="D415" s="2"/>
      <c r="E415"/>
      <c r="F415"/>
      <c r="G415"/>
    </row>
    <row r="416" spans="1:7" ht="14.45">
      <c r="A416" s="266"/>
      <c r="D416" s="2"/>
      <c r="E416"/>
      <c r="F416"/>
      <c r="G416"/>
    </row>
    <row r="417" spans="1:19" ht="14.45">
      <c r="A417" s="266"/>
      <c r="D417" s="2"/>
      <c r="E417"/>
      <c r="F417"/>
      <c r="G417"/>
    </row>
    <row r="418" spans="1:19" ht="14.45">
      <c r="A418" s="266" t="s">
        <v>1880</v>
      </c>
      <c r="D418" s="2"/>
      <c r="E418"/>
      <c r="F418"/>
      <c r="G418"/>
    </row>
    <row r="419" spans="1:19" ht="15.6">
      <c r="A419" s="193" t="s">
        <v>1881</v>
      </c>
      <c r="B419" t="s">
        <v>1882</v>
      </c>
      <c r="C419" t="s">
        <v>446</v>
      </c>
      <c r="D419" s="25" t="s">
        <v>1883</v>
      </c>
      <c r="J419" s="100" t="s">
        <v>1405</v>
      </c>
      <c r="R419" s="47"/>
      <c r="S419" s="48"/>
    </row>
    <row r="420" spans="1:19" ht="15.6">
      <c r="A420" s="193" t="s">
        <v>1884</v>
      </c>
      <c r="B420" t="s">
        <v>1885</v>
      </c>
      <c r="C420" t="s">
        <v>1886</v>
      </c>
      <c r="D420" s="25" t="s">
        <v>1887</v>
      </c>
      <c r="J420" s="100" t="s">
        <v>1888</v>
      </c>
      <c r="R420" s="47"/>
      <c r="S420" s="48"/>
    </row>
    <row r="421" spans="1:19" ht="15.6">
      <c r="A421" s="193" t="s">
        <v>1884</v>
      </c>
      <c r="B421" t="s">
        <v>1889</v>
      </c>
      <c r="C421" t="s">
        <v>1300</v>
      </c>
      <c r="D421" s="25" t="s">
        <v>1890</v>
      </c>
      <c r="J421" s="100" t="s">
        <v>1891</v>
      </c>
      <c r="R421" s="47"/>
      <c r="S421" s="48"/>
    </row>
    <row r="422" spans="1:19" ht="15.6">
      <c r="A422" s="193" t="s">
        <v>1892</v>
      </c>
      <c r="B422" t="s">
        <v>1893</v>
      </c>
      <c r="C422" t="s">
        <v>767</v>
      </c>
      <c r="D422" s="25" t="s">
        <v>1894</v>
      </c>
      <c r="J422" s="100" t="s">
        <v>1895</v>
      </c>
      <c r="R422" s="47"/>
      <c r="S422" s="48"/>
    </row>
    <row r="423" spans="1:19" ht="15.6">
      <c r="A423" s="193" t="s">
        <v>1896</v>
      </c>
      <c r="B423" t="s">
        <v>1897</v>
      </c>
      <c r="C423" t="s">
        <v>1898</v>
      </c>
      <c r="D423" s="25" t="s">
        <v>1899</v>
      </c>
      <c r="J423" s="100"/>
      <c r="R423" s="47"/>
      <c r="S423" s="48"/>
    </row>
    <row r="424" spans="1:19" ht="15.6">
      <c r="A424" s="194" t="s">
        <v>1900</v>
      </c>
      <c r="B424" t="s">
        <v>1901</v>
      </c>
      <c r="C424" t="s">
        <v>635</v>
      </c>
      <c r="D424" s="25" t="s">
        <v>1902</v>
      </c>
      <c r="J424" s="100" t="s">
        <v>1903</v>
      </c>
      <c r="R424" s="47"/>
      <c r="S424" s="48"/>
    </row>
    <row r="425" spans="1:19" ht="15.6">
      <c r="A425" s="194" t="s">
        <v>1904</v>
      </c>
      <c r="B425" t="s">
        <v>1905</v>
      </c>
      <c r="C425" t="s">
        <v>1906</v>
      </c>
      <c r="D425" s="25" t="s">
        <v>1907</v>
      </c>
      <c r="J425" s="43" t="s">
        <v>1908</v>
      </c>
      <c r="R425" s="47"/>
      <c r="S425" s="48"/>
    </row>
    <row r="426" spans="1:19" ht="15.6">
      <c r="A426" s="194" t="s">
        <v>1909</v>
      </c>
      <c r="B426" t="s">
        <v>1910</v>
      </c>
      <c r="C426" t="s">
        <v>1911</v>
      </c>
      <c r="D426" s="2" t="s">
        <v>1912</v>
      </c>
      <c r="R426" s="47"/>
      <c r="S426" s="48"/>
    </row>
    <row r="427" spans="1:19" ht="15.6">
      <c r="A427" s="194" t="s">
        <v>1913</v>
      </c>
      <c r="B427" t="s">
        <v>1914</v>
      </c>
      <c r="C427" t="s">
        <v>1915</v>
      </c>
      <c r="D427" s="25" t="s">
        <v>1916</v>
      </c>
      <c r="J427" s="100" t="s">
        <v>1917</v>
      </c>
      <c r="O427" s="47"/>
      <c r="P427" s="48"/>
    </row>
    <row r="428" spans="1:19" ht="14.45">
      <c r="B428" t="s">
        <v>1918</v>
      </c>
      <c r="C428" t="s">
        <v>1919</v>
      </c>
      <c r="D428" s="2" t="s">
        <v>1920</v>
      </c>
      <c r="O428" s="47"/>
      <c r="P428" s="48"/>
    </row>
    <row r="429" spans="1:19" ht="14.45">
      <c r="O429" s="47"/>
      <c r="P429" s="48"/>
    </row>
    <row r="430" spans="1:19" ht="14.45">
      <c r="A430" s="245" t="s">
        <v>1880</v>
      </c>
      <c r="B430" s="244" t="s">
        <v>1921</v>
      </c>
      <c r="R430" s="47"/>
      <c r="S430" s="48"/>
    </row>
    <row r="431" spans="1:19" ht="14.45">
      <c r="A431" s="192" t="s">
        <v>1922</v>
      </c>
      <c r="B431" s="36" t="s">
        <v>603</v>
      </c>
      <c r="C431" s="36" t="s">
        <v>604</v>
      </c>
      <c r="D431" s="197" t="s">
        <v>605</v>
      </c>
      <c r="R431" s="47"/>
      <c r="S431" s="48"/>
    </row>
    <row r="432" spans="1:19" ht="14.45">
      <c r="B432" s="110" t="s">
        <v>1923</v>
      </c>
      <c r="C432" s="111" t="s">
        <v>1924</v>
      </c>
      <c r="D432" s="106" t="s">
        <v>1925</v>
      </c>
      <c r="R432" s="47"/>
      <c r="S432" s="48"/>
    </row>
    <row r="433" spans="2:19" ht="14.45">
      <c r="B433" s="112" t="s">
        <v>1926</v>
      </c>
      <c r="C433" s="113" t="s">
        <v>1927</v>
      </c>
      <c r="D433" s="107" t="s">
        <v>1928</v>
      </c>
      <c r="R433" s="47"/>
      <c r="S433" s="48"/>
    </row>
    <row r="434" spans="2:19" ht="14.45">
      <c r="B434" s="114" t="s">
        <v>1929</v>
      </c>
      <c r="C434" s="115" t="s">
        <v>1930</v>
      </c>
      <c r="D434" s="108" t="s">
        <v>1931</v>
      </c>
      <c r="R434" s="47"/>
      <c r="S434" s="48"/>
    </row>
    <row r="435" spans="2:19" ht="14.45">
      <c r="B435" s="116" t="s">
        <v>1932</v>
      </c>
      <c r="C435" s="117" t="s">
        <v>1933</v>
      </c>
      <c r="D435" s="108" t="s">
        <v>1934</v>
      </c>
      <c r="R435" s="47"/>
      <c r="S435" s="48"/>
    </row>
    <row r="436" spans="2:19" ht="14.45">
      <c r="B436" s="114" t="s">
        <v>1935</v>
      </c>
      <c r="C436" s="115" t="s">
        <v>1936</v>
      </c>
      <c r="D436" s="108" t="s">
        <v>1937</v>
      </c>
      <c r="R436" s="47"/>
      <c r="S436" s="48"/>
    </row>
    <row r="437" spans="2:19" ht="14.45">
      <c r="B437" s="114" t="s">
        <v>1938</v>
      </c>
      <c r="C437" s="115" t="s">
        <v>1939</v>
      </c>
      <c r="D437" s="108" t="s">
        <v>1940</v>
      </c>
      <c r="R437" s="47"/>
      <c r="S437" s="48"/>
    </row>
    <row r="438" spans="2:19" ht="14.45">
      <c r="B438" s="114" t="s">
        <v>1941</v>
      </c>
      <c r="C438" s="115" t="s">
        <v>1942</v>
      </c>
      <c r="D438" s="108" t="s">
        <v>1943</v>
      </c>
      <c r="R438" s="47"/>
      <c r="S438" s="48"/>
    </row>
    <row r="439" spans="2:19" ht="14.45">
      <c r="B439" s="114" t="s">
        <v>1944</v>
      </c>
      <c r="C439" s="115" t="s">
        <v>1945</v>
      </c>
      <c r="D439" s="108" t="s">
        <v>1946</v>
      </c>
      <c r="O439" s="47"/>
      <c r="P439" s="48"/>
    </row>
    <row r="440" spans="2:19" ht="14.45">
      <c r="B440" s="114" t="s">
        <v>1947</v>
      </c>
      <c r="C440" s="115" t="s">
        <v>1948</v>
      </c>
      <c r="D440" s="108" t="s">
        <v>1949</v>
      </c>
      <c r="R440" s="47"/>
      <c r="S440" s="48"/>
    </row>
    <row r="441" spans="2:19" ht="14.45">
      <c r="B441" s="114" t="s">
        <v>1950</v>
      </c>
      <c r="C441" s="115" t="s">
        <v>1951</v>
      </c>
      <c r="D441" s="108" t="s">
        <v>1952</v>
      </c>
      <c r="O441" s="47"/>
      <c r="P441" s="48"/>
    </row>
    <row r="442" spans="2:19" ht="14.45">
      <c r="B442" s="114" t="s">
        <v>1953</v>
      </c>
      <c r="C442" s="115" t="s">
        <v>255</v>
      </c>
      <c r="D442" s="108" t="s">
        <v>1954</v>
      </c>
      <c r="R442" s="47"/>
      <c r="S442" s="48"/>
    </row>
    <row r="443" spans="2:19" ht="14.45">
      <c r="B443" s="114" t="s">
        <v>1955</v>
      </c>
      <c r="C443" s="115" t="s">
        <v>1956</v>
      </c>
      <c r="D443" s="108" t="s">
        <v>1957</v>
      </c>
      <c r="R443" s="47"/>
      <c r="S443" s="48"/>
    </row>
    <row r="444" spans="2:19" ht="14.45">
      <c r="B444" s="118" t="s">
        <v>1958</v>
      </c>
      <c r="C444" s="119" t="s">
        <v>1959</v>
      </c>
      <c r="D444" s="108" t="s">
        <v>1960</v>
      </c>
      <c r="R444" s="47"/>
      <c r="S444" s="48"/>
    </row>
    <row r="445" spans="2:19" ht="14.45">
      <c r="B445" s="114" t="s">
        <v>1961</v>
      </c>
      <c r="C445" s="115" t="s">
        <v>1140</v>
      </c>
      <c r="D445" s="108" t="s">
        <v>1962</v>
      </c>
      <c r="R445" s="47"/>
      <c r="S445" s="48"/>
    </row>
    <row r="446" spans="2:19" ht="14.45">
      <c r="B446" s="114" t="s">
        <v>1963</v>
      </c>
      <c r="C446" s="115" t="s">
        <v>1429</v>
      </c>
      <c r="D446" s="108" t="s">
        <v>1964</v>
      </c>
      <c r="R446" s="47"/>
      <c r="S446" s="48"/>
    </row>
    <row r="447" spans="2:19" ht="14.45">
      <c r="B447" s="114" t="s">
        <v>1965</v>
      </c>
      <c r="C447" s="115" t="s">
        <v>1966</v>
      </c>
      <c r="D447" s="108" t="s">
        <v>1967</v>
      </c>
      <c r="O447" s="47"/>
      <c r="P447" s="48"/>
    </row>
    <row r="448" spans="2:19" ht="14.45">
      <c r="B448" s="114" t="s">
        <v>1968</v>
      </c>
      <c r="C448" s="115" t="s">
        <v>1076</v>
      </c>
      <c r="D448" s="108" t="s">
        <v>1969</v>
      </c>
      <c r="R448" s="47"/>
      <c r="S448" s="48"/>
    </row>
    <row r="449" spans="1:19" ht="14.45">
      <c r="B449" s="114" t="s">
        <v>1970</v>
      </c>
      <c r="C449" s="115" t="s">
        <v>1971</v>
      </c>
      <c r="D449" s="108" t="s">
        <v>1972</v>
      </c>
      <c r="R449" s="47"/>
      <c r="S449" s="48"/>
    </row>
    <row r="450" spans="1:19" ht="14.45">
      <c r="A450" s="4" t="s">
        <v>1973</v>
      </c>
      <c r="B450" s="114" t="s">
        <v>804</v>
      </c>
      <c r="C450" s="115" t="s">
        <v>1974</v>
      </c>
      <c r="D450" s="329" t="s">
        <v>1975</v>
      </c>
      <c r="E450" s="2" t="s">
        <v>1976</v>
      </c>
      <c r="O450" s="47"/>
      <c r="P450" s="48"/>
    </row>
    <row r="451" spans="1:19" ht="14.45">
      <c r="B451" s="114" t="s">
        <v>526</v>
      </c>
      <c r="C451" s="115" t="s">
        <v>1977</v>
      </c>
      <c r="D451" s="108" t="s">
        <v>1978</v>
      </c>
      <c r="R451" s="47"/>
      <c r="S451" s="48"/>
    </row>
    <row r="452" spans="1:19" ht="14.45">
      <c r="B452" s="114" t="s">
        <v>1979</v>
      </c>
      <c r="C452" s="115" t="s">
        <v>1092</v>
      </c>
      <c r="D452" s="108" t="s">
        <v>1980</v>
      </c>
      <c r="R452" s="47"/>
      <c r="S452" s="48"/>
    </row>
    <row r="453" spans="1:19" ht="14.45">
      <c r="B453" s="114" t="s">
        <v>1981</v>
      </c>
      <c r="C453" s="115" t="s">
        <v>279</v>
      </c>
      <c r="D453" s="108" t="s">
        <v>1982</v>
      </c>
      <c r="R453" s="47"/>
      <c r="S453" s="48"/>
    </row>
    <row r="454" spans="1:19" ht="28.9">
      <c r="B454" s="114" t="s">
        <v>622</v>
      </c>
      <c r="C454" s="115" t="s">
        <v>1983</v>
      </c>
      <c r="D454" s="108" t="s">
        <v>1984</v>
      </c>
      <c r="R454" s="47"/>
      <c r="S454" s="48"/>
    </row>
    <row r="455" spans="1:19" ht="14.45">
      <c r="B455" s="114" t="s">
        <v>877</v>
      </c>
      <c r="C455" s="115" t="s">
        <v>1347</v>
      </c>
      <c r="D455" s="108" t="s">
        <v>1985</v>
      </c>
      <c r="R455" s="47"/>
      <c r="S455" s="48"/>
    </row>
    <row r="456" spans="1:19" ht="14.45">
      <c r="B456" s="114" t="s">
        <v>1986</v>
      </c>
      <c r="C456" s="115" t="s">
        <v>1987</v>
      </c>
      <c r="D456" s="108" t="s">
        <v>1988</v>
      </c>
      <c r="R456" s="47"/>
      <c r="S456" s="48"/>
    </row>
    <row r="457" spans="1:19" ht="14.45">
      <c r="B457" s="114" t="s">
        <v>1989</v>
      </c>
      <c r="C457" s="115" t="s">
        <v>458</v>
      </c>
      <c r="D457" s="108" t="s">
        <v>1990</v>
      </c>
      <c r="R457" s="47"/>
      <c r="S457" s="48"/>
    </row>
    <row r="458" spans="1:19" ht="14.45">
      <c r="B458" s="114" t="s">
        <v>1991</v>
      </c>
      <c r="C458" s="115" t="s">
        <v>1992</v>
      </c>
      <c r="D458" s="108" t="s">
        <v>1993</v>
      </c>
      <c r="O458" s="47"/>
      <c r="P458" s="48"/>
    </row>
    <row r="459" spans="1:19" ht="14.45">
      <c r="B459" s="114" t="s">
        <v>1106</v>
      </c>
      <c r="C459" s="115" t="s">
        <v>796</v>
      </c>
      <c r="D459" s="109" t="s">
        <v>1994</v>
      </c>
      <c r="R459" s="47"/>
      <c r="S459" s="48"/>
    </row>
    <row r="460" spans="1:19" ht="14.45">
      <c r="B460" s="120" t="s">
        <v>1995</v>
      </c>
      <c r="C460" s="121" t="s">
        <v>1996</v>
      </c>
      <c r="D460" s="108" t="s">
        <v>1997</v>
      </c>
      <c r="O460" s="47"/>
      <c r="P460" s="48"/>
    </row>
    <row r="461" spans="1:19" ht="14.45">
      <c r="D461" s="42" t="s">
        <v>914</v>
      </c>
      <c r="E461" s="217">
        <f>SUM(E2:E460)+COUNTIF(E2:E460,"V")</f>
        <v>108</v>
      </c>
      <c r="F461" s="42">
        <f>SUM(F3:F460)</f>
        <v>4</v>
      </c>
      <c r="G461" s="217">
        <f>SUM(G3:G460)</f>
        <v>4</v>
      </c>
      <c r="H461" s="42">
        <f>COUNTIF(H3:H460, "STEAK")</f>
        <v>59</v>
      </c>
      <c r="I461" s="331" t="s">
        <v>1082</v>
      </c>
      <c r="K461">
        <f>H461/H469</f>
        <v>0.56190476190476191</v>
      </c>
      <c r="P461" s="47"/>
      <c r="R461" t="s">
        <v>1516</v>
      </c>
    </row>
    <row r="462" spans="1:19" ht="14.45">
      <c r="F462" s="218">
        <f>+E461+G461</f>
        <v>112</v>
      </c>
      <c r="H462" s="4">
        <f>COUNTIF(H2:H460, "CHICKEN")</f>
        <v>38</v>
      </c>
      <c r="I462" s="332" t="s">
        <v>916</v>
      </c>
      <c r="K462">
        <f>H462/H469</f>
        <v>0.3619047619047619</v>
      </c>
    </row>
    <row r="463" spans="1:19" ht="14.45">
      <c r="B463" s="9"/>
      <c r="H463" s="4">
        <f>COUNTIF(H3:H460, "Vegetarian")</f>
        <v>8</v>
      </c>
      <c r="I463" s="333" t="s">
        <v>917</v>
      </c>
      <c r="K463">
        <f>H463/H469</f>
        <v>7.6190476190476197E-2</v>
      </c>
    </row>
    <row r="464" spans="1:19" ht="14.45">
      <c r="B464" s="9"/>
      <c r="H464" s="4">
        <f>COUNTIF(H3:H460, "Need Lunch ")</f>
        <v>0</v>
      </c>
      <c r="I464" s="54" t="s">
        <v>1998</v>
      </c>
    </row>
    <row r="465" spans="4:19" ht="14.45">
      <c r="H465" s="22">
        <f>COUNTIF(H3:H460, "No Lunch")</f>
        <v>4</v>
      </c>
      <c r="I465" s="43" t="s">
        <v>918</v>
      </c>
    </row>
    <row r="466" spans="4:19" ht="14.45">
      <c r="H466" s="12">
        <f>COUNTIF(H3:H460,"VIRTUAL")</f>
        <v>4</v>
      </c>
      <c r="I466" s="334" t="s">
        <v>919</v>
      </c>
    </row>
    <row r="467" spans="4:19" ht="14.45">
      <c r="D467" s="51"/>
      <c r="H467" s="4">
        <f>COUNTIF(H3:H460, "TBD")</f>
        <v>0</v>
      </c>
      <c r="I467" s="43" t="s">
        <v>920</v>
      </c>
    </row>
    <row r="468" spans="4:19" ht="14.45">
      <c r="D468" s="51"/>
      <c r="H468" s="8">
        <f>SUM(H465:H466)</f>
        <v>8</v>
      </c>
      <c r="I468" s="330" t="s">
        <v>922</v>
      </c>
    </row>
    <row r="469" spans="4:19" ht="14.45">
      <c r="D469" s="2"/>
      <c r="H469" s="206">
        <f>SUM(H461, H462, H463, H464,H467)</f>
        <v>105</v>
      </c>
      <c r="I469" s="335" t="s">
        <v>921</v>
      </c>
      <c r="J469" s="207" t="s">
        <v>1999</v>
      </c>
      <c r="K469" s="195"/>
      <c r="L469" s="196"/>
    </row>
    <row r="470" spans="4:19" ht="14.45">
      <c r="D470" s="2"/>
      <c r="E470" s="8"/>
      <c r="H470" s="213"/>
      <c r="I470" s="336"/>
      <c r="J470" s="214" t="s">
        <v>2000</v>
      </c>
      <c r="K470" s="215"/>
      <c r="L470" s="216"/>
    </row>
    <row r="471" spans="4:19" ht="14.45">
      <c r="D471" s="2"/>
      <c r="E471" s="191"/>
      <c r="F471" s="4" t="s">
        <v>2001</v>
      </c>
      <c r="G471" s="4">
        <f>+H468+H469</f>
        <v>113</v>
      </c>
      <c r="H471" s="208"/>
      <c r="I471" s="210" t="s">
        <v>2002</v>
      </c>
      <c r="J471" s="222"/>
      <c r="K471" s="211"/>
      <c r="L471" s="212"/>
    </row>
    <row r="472" spans="4:19">
      <c r="E472" s="4" t="s">
        <v>2003</v>
      </c>
      <c r="F472" s="4" t="s">
        <v>2004</v>
      </c>
      <c r="G472" s="4">
        <v>-2</v>
      </c>
      <c r="H472" s="4">
        <f>+H469+H468</f>
        <v>113</v>
      </c>
      <c r="O472" s="47"/>
      <c r="P472" s="48"/>
    </row>
    <row r="473" spans="4:19">
      <c r="F473" s="4" t="s">
        <v>4</v>
      </c>
      <c r="G473" s="4">
        <f>-H466</f>
        <v>-4</v>
      </c>
      <c r="O473" s="47"/>
      <c r="P473" s="48"/>
    </row>
    <row r="474" spans="4:19">
      <c r="F474" s="208" t="s">
        <v>2005</v>
      </c>
      <c r="G474" s="209">
        <f>+G472+G471+G473</f>
        <v>107</v>
      </c>
      <c r="O474" s="47"/>
      <c r="P474" s="48"/>
    </row>
    <row r="475" spans="4:19">
      <c r="O475" s="47"/>
      <c r="P475" s="48"/>
    </row>
    <row r="476" spans="4:19" ht="14.45">
      <c r="R476" s="47"/>
      <c r="S476" s="48"/>
    </row>
    <row r="477" spans="4:19" ht="14.45">
      <c r="I477" s="43" t="s">
        <v>2006</v>
      </c>
      <c r="R477" s="47"/>
      <c r="S477" s="48"/>
    </row>
    <row r="478" spans="4:19">
      <c r="I478" s="242"/>
      <c r="J478" s="25"/>
      <c r="K478" s="242"/>
      <c r="R478" s="47"/>
      <c r="S478" s="48"/>
    </row>
    <row r="479" spans="4:19">
      <c r="I479" s="242" t="s">
        <v>2007</v>
      </c>
      <c r="J479" s="452" t="s">
        <v>829</v>
      </c>
      <c r="K479" s="242" t="s">
        <v>830</v>
      </c>
      <c r="O479" s="47"/>
      <c r="P479" s="48"/>
    </row>
    <row r="480" spans="4:19">
      <c r="I480" s="242" t="s">
        <v>2008</v>
      </c>
      <c r="J480" s="452" t="s">
        <v>636</v>
      </c>
      <c r="K480" s="242" t="s">
        <v>830</v>
      </c>
      <c r="O480" s="47"/>
      <c r="P480" s="48"/>
    </row>
    <row r="481" spans="9:19">
      <c r="I481" s="43" t="s">
        <v>2009</v>
      </c>
      <c r="J481" s="2" t="s">
        <v>602</v>
      </c>
      <c r="O481" s="47"/>
      <c r="P481" s="48"/>
    </row>
    <row r="482" spans="9:19">
      <c r="R482" s="47"/>
      <c r="S482" s="48"/>
    </row>
    <row r="483" spans="9:19">
      <c r="R483" s="47"/>
      <c r="S483" s="48"/>
    </row>
    <row r="484" spans="9:19">
      <c r="R484" s="47"/>
      <c r="S484" s="48"/>
    </row>
    <row r="485" spans="9:19" ht="14.45">
      <c r="O485" s="47"/>
      <c r="P485" s="48"/>
    </row>
    <row r="486" spans="9:19" ht="14.45">
      <c r="R486" s="47"/>
      <c r="S486" s="48"/>
    </row>
    <row r="487" spans="9:19" ht="14.45">
      <c r="R487" s="47"/>
      <c r="S487" s="48"/>
    </row>
    <row r="488" spans="9:19" ht="14.45">
      <c r="O488" s="47"/>
      <c r="P488" s="48"/>
    </row>
    <row r="489" spans="9:19" ht="14.45">
      <c r="O489" s="47"/>
      <c r="P489" s="48"/>
    </row>
    <row r="490" spans="9:19" ht="14.45">
      <c r="O490" s="47"/>
      <c r="P490" s="48"/>
    </row>
    <row r="491" spans="9:19" ht="14.45">
      <c r="R491" s="47"/>
      <c r="S491" s="48"/>
    </row>
    <row r="492" spans="9:19" ht="14.45">
      <c r="O492" s="47"/>
      <c r="P492" s="48"/>
    </row>
    <row r="493" spans="9:19" ht="14.45">
      <c r="R493" s="47"/>
      <c r="S493" s="48"/>
    </row>
    <row r="494" spans="9:19" ht="14.45">
      <c r="R494" s="47"/>
      <c r="S494" s="48"/>
    </row>
    <row r="495" spans="9:19" ht="14.45">
      <c r="R495" s="47"/>
      <c r="S495" s="48"/>
    </row>
    <row r="496" spans="9:19" ht="14.45">
      <c r="O496" s="47"/>
      <c r="P496" s="48"/>
    </row>
    <row r="497" spans="15:19" ht="14.45">
      <c r="R497" s="47"/>
      <c r="S497" s="48"/>
    </row>
    <row r="498" spans="15:19" ht="14.45">
      <c r="R498" s="47"/>
      <c r="S498" s="48"/>
    </row>
    <row r="499" spans="15:19" ht="14.45">
      <c r="R499" s="47"/>
      <c r="S499" s="48"/>
    </row>
    <row r="500" spans="15:19" ht="14.45">
      <c r="R500" s="47"/>
      <c r="S500" s="48"/>
    </row>
    <row r="501" spans="15:19" ht="14.45">
      <c r="O501" s="47"/>
      <c r="P501" s="48"/>
    </row>
    <row r="502" spans="15:19" ht="14.45">
      <c r="O502" s="47"/>
      <c r="P502" s="48"/>
    </row>
    <row r="503" spans="15:19" ht="14.45">
      <c r="O503" s="47"/>
      <c r="P503" s="48"/>
    </row>
    <row r="504" spans="15:19" ht="14.45">
      <c r="O504" s="47"/>
      <c r="P504" s="48"/>
    </row>
    <row r="505" spans="15:19" ht="14.45">
      <c r="R505" s="47"/>
      <c r="S505" s="48"/>
    </row>
    <row r="506" spans="15:19" ht="14.45">
      <c r="R506" s="47"/>
      <c r="S506" s="48"/>
    </row>
    <row r="507" spans="15:19" ht="14.45">
      <c r="R507" s="47"/>
      <c r="S507" s="48"/>
    </row>
    <row r="508" spans="15:19" ht="14.45">
      <c r="R508" s="47"/>
      <c r="S508" s="48"/>
    </row>
    <row r="509" spans="15:19" ht="14.45">
      <c r="O509" s="47"/>
      <c r="P509" s="48"/>
    </row>
    <row r="510" spans="15:19" ht="14.45">
      <c r="R510" s="47"/>
      <c r="S510" s="48"/>
    </row>
    <row r="511" spans="15:19" ht="14.45">
      <c r="O511" s="47"/>
      <c r="P511" s="48"/>
    </row>
    <row r="512" spans="15:19" ht="14.45">
      <c r="R512" s="47"/>
      <c r="S512" s="48"/>
    </row>
    <row r="513" spans="15:19" ht="14.45">
      <c r="R513" s="47"/>
      <c r="S513" s="48"/>
    </row>
    <row r="514" spans="15:19" ht="14.45">
      <c r="R514" s="47"/>
      <c r="S514" s="48"/>
    </row>
    <row r="515" spans="15:19" ht="14.45">
      <c r="R515" s="47"/>
      <c r="S515" s="48"/>
    </row>
    <row r="516" spans="15:19" ht="14.45">
      <c r="O516" s="47"/>
      <c r="P516" s="48"/>
    </row>
    <row r="517" spans="15:19" ht="14.45">
      <c r="R517" s="47"/>
      <c r="S517" s="48"/>
    </row>
    <row r="518" spans="15:19" ht="14.45">
      <c r="R518" s="47"/>
      <c r="S518" s="48"/>
    </row>
    <row r="519" spans="15:19" ht="14.45">
      <c r="R519" s="47"/>
      <c r="S519" s="48"/>
    </row>
    <row r="520" spans="15:19" ht="14.45">
      <c r="O520" s="47"/>
      <c r="P520" s="48"/>
    </row>
    <row r="521" spans="15:19" ht="14.45">
      <c r="R521" s="47"/>
      <c r="S521" s="48"/>
    </row>
    <row r="522" spans="15:19" ht="14.45">
      <c r="O522" s="47"/>
      <c r="P522" s="48"/>
    </row>
    <row r="523" spans="15:19" ht="14.45">
      <c r="O523" s="47"/>
      <c r="P523" s="48"/>
    </row>
    <row r="524" spans="15:19" ht="14.45">
      <c r="R524" s="47"/>
      <c r="S524" s="48"/>
    </row>
    <row r="525" spans="15:19" ht="14.45">
      <c r="R525" s="47"/>
      <c r="S525" s="48"/>
    </row>
    <row r="526" spans="15:19" ht="14.45">
      <c r="R526" s="47"/>
      <c r="S526" s="48"/>
    </row>
    <row r="527" spans="15:19" ht="14.45">
      <c r="O527" s="47"/>
      <c r="P527" s="48"/>
    </row>
    <row r="528" spans="15:19" ht="14.45">
      <c r="O528" s="47"/>
      <c r="P528" s="48"/>
    </row>
    <row r="529" spans="15:23" ht="14.45">
      <c r="R529" s="47"/>
      <c r="S529" s="48"/>
    </row>
    <row r="530" spans="15:23" ht="14.45">
      <c r="R530" s="47"/>
      <c r="S530" s="48"/>
    </row>
    <row r="531" spans="15:23" ht="14.45">
      <c r="R531" s="47"/>
      <c r="S531" s="48"/>
    </row>
    <row r="532" spans="15:23" ht="14.45">
      <c r="O532" s="47"/>
      <c r="P532" s="48"/>
    </row>
    <row r="533" spans="15:23" ht="14.45">
      <c r="R533" s="47"/>
      <c r="S533" s="48"/>
    </row>
    <row r="534" spans="15:23" ht="14.45">
      <c r="R534" s="47"/>
      <c r="S534" s="48"/>
    </row>
    <row r="535" spans="15:23" ht="14.45">
      <c r="O535" s="47"/>
      <c r="P535" s="48"/>
    </row>
    <row r="536" spans="15:23" ht="14.45">
      <c r="O536" s="47"/>
      <c r="P536" s="48"/>
    </row>
    <row r="537" spans="15:23" ht="14.45">
      <c r="R537" s="47"/>
      <c r="S537" s="48"/>
    </row>
    <row r="538" spans="15:23" ht="14.45">
      <c r="R538" s="47"/>
      <c r="S538" s="48"/>
    </row>
    <row r="539" spans="15:23" ht="14.45">
      <c r="R539" s="47"/>
      <c r="S539" s="48"/>
    </row>
    <row r="540" spans="15:23" ht="14.45">
      <c r="O540" s="47"/>
      <c r="P540" s="48"/>
    </row>
    <row r="541" spans="15:23" ht="14.45">
      <c r="R541" s="47"/>
      <c r="S541" s="48"/>
    </row>
    <row r="542" spans="15:23" ht="14.45">
      <c r="R542" s="47"/>
      <c r="S542" s="48"/>
    </row>
    <row r="543" spans="15:23" ht="14.45">
      <c r="R543" s="47"/>
      <c r="S543" s="48"/>
    </row>
    <row r="544" spans="15:23" ht="14.45">
      <c r="U544" s="47"/>
      <c r="V544" s="48">
        <v>0.18263888888888891</v>
      </c>
      <c r="W544" t="s">
        <v>1516</v>
      </c>
    </row>
    <row r="545" spans="15:22" ht="14.45">
      <c r="R545" s="47"/>
      <c r="S545" s="48"/>
    </row>
    <row r="546" spans="15:22" ht="14.45">
      <c r="R546" s="47"/>
      <c r="S546" s="48"/>
    </row>
    <row r="547" spans="15:22" ht="14.45">
      <c r="R547" s="47"/>
      <c r="S547" s="48"/>
    </row>
    <row r="548" spans="15:22" ht="14.45">
      <c r="R548" s="47"/>
      <c r="S548" s="48"/>
    </row>
    <row r="549" spans="15:22" ht="14.45">
      <c r="R549" s="47"/>
      <c r="S549" s="48"/>
    </row>
    <row r="550" spans="15:22" ht="14.45">
      <c r="T550" s="47"/>
      <c r="U550" s="48"/>
      <c r="V550" t="s">
        <v>1516</v>
      </c>
    </row>
    <row r="551" spans="15:22" ht="14.45">
      <c r="O551" s="47"/>
      <c r="P551" s="48"/>
    </row>
    <row r="552" spans="15:22" ht="14.45">
      <c r="O552" s="47"/>
      <c r="P552" s="48"/>
    </row>
    <row r="553" spans="15:22" ht="14.45">
      <c r="O553" s="47"/>
      <c r="P553" s="48"/>
    </row>
    <row r="554" spans="15:22" ht="14.45">
      <c r="S554" s="47"/>
      <c r="T554" s="48"/>
    </row>
    <row r="555" spans="15:22" ht="14.45">
      <c r="R555" s="47"/>
      <c r="S555" s="48"/>
    </row>
    <row r="556" spans="15:22" ht="14.45">
      <c r="O556" s="47"/>
      <c r="P556" s="48"/>
    </row>
    <row r="557" spans="15:22" ht="14.45">
      <c r="R557" s="47"/>
      <c r="S557" s="48"/>
    </row>
    <row r="558" spans="15:22" ht="14.45">
      <c r="R558" s="47"/>
      <c r="S558" s="48"/>
    </row>
    <row r="559" spans="15:22" ht="14.45">
      <c r="O559" s="47"/>
      <c r="P559" s="48"/>
    </row>
    <row r="560" spans="15:22" ht="14.45">
      <c r="R560" s="47"/>
      <c r="S560" s="48"/>
    </row>
    <row r="561" spans="2:20" ht="14.45">
      <c r="O561" s="47"/>
      <c r="P561" s="48"/>
    </row>
    <row r="562" spans="2:20" ht="14.45">
      <c r="J562" s="56"/>
      <c r="K562" s="48"/>
    </row>
    <row r="563" spans="2:20" ht="14.45">
      <c r="S563" s="47"/>
      <c r="T563" s="48"/>
    </row>
    <row r="564" spans="2:20" ht="14.45">
      <c r="O564" s="47"/>
      <c r="P564" s="48"/>
    </row>
    <row r="565" spans="2:20" ht="14.45">
      <c r="O565" s="47"/>
      <c r="P565" s="48"/>
    </row>
    <row r="566" spans="2:20" ht="14.45">
      <c r="O566" s="47"/>
      <c r="P566" s="48"/>
    </row>
    <row r="567" spans="2:20" ht="14.45">
      <c r="R567" s="47"/>
      <c r="S567" s="48"/>
    </row>
    <row r="568" spans="2:20" ht="14.45">
      <c r="B568" s="43"/>
      <c r="E568" s="43"/>
      <c r="R568" s="47"/>
      <c r="S568" s="48"/>
    </row>
    <row r="569" spans="2:20" ht="14.45">
      <c r="B569" s="43"/>
      <c r="E569" s="43"/>
    </row>
    <row r="570" spans="2:20" ht="14.45">
      <c r="B570" s="43"/>
      <c r="E570" s="43"/>
    </row>
    <row r="571" spans="2:20" ht="14.45">
      <c r="B571" s="43"/>
      <c r="E571" s="43"/>
    </row>
    <row r="572" spans="2:20" ht="14.45">
      <c r="E572" s="43"/>
    </row>
    <row r="573" spans="2:20" ht="14.45">
      <c r="E573" s="43"/>
    </row>
    <row r="574" spans="2:20" ht="14.45">
      <c r="E574" s="43"/>
    </row>
    <row r="575" spans="2:20" ht="14.45">
      <c r="E575" s="43"/>
    </row>
    <row r="576" spans="2:20" ht="14.45">
      <c r="E576" s="43"/>
    </row>
    <row r="577" spans="5:5" ht="14.45">
      <c r="E577" s="43"/>
    </row>
    <row r="578" spans="5:5" ht="14.45">
      <c r="E578" s="43"/>
    </row>
    <row r="579" spans="5:5" ht="14.45">
      <c r="E579" s="43"/>
    </row>
    <row r="580" spans="5:5" ht="14.45">
      <c r="E580" s="43"/>
    </row>
    <row r="581" spans="5:5" ht="14.45">
      <c r="E581" s="43"/>
    </row>
    <row r="582" spans="5:5" ht="14.45">
      <c r="E582" s="43"/>
    </row>
    <row r="583" spans="5:5" ht="14.45">
      <c r="E583" s="43"/>
    </row>
    <row r="584" spans="5:5" ht="14.45">
      <c r="E584" s="43"/>
    </row>
    <row r="585" spans="5:5" ht="14.45">
      <c r="E585" s="43"/>
    </row>
    <row r="586" spans="5:5" ht="14.45">
      <c r="E586" s="43"/>
    </row>
    <row r="587" spans="5:5" ht="14.45">
      <c r="E587" s="43"/>
    </row>
    <row r="588" spans="5:5" ht="14.45">
      <c r="E588" s="43"/>
    </row>
    <row r="589" spans="5:5" ht="14.45">
      <c r="E589" s="43"/>
    </row>
    <row r="590" spans="5:5" ht="14.45">
      <c r="E590" s="43"/>
    </row>
    <row r="591" spans="5:5" ht="14.45">
      <c r="E591" s="43"/>
    </row>
    <row r="592" spans="5:5" ht="14.45">
      <c r="E592" s="43"/>
    </row>
    <row r="593" spans="5:5" ht="14.45">
      <c r="E593" s="43"/>
    </row>
    <row r="594" spans="5:5" ht="14.45">
      <c r="E594" s="43"/>
    </row>
    <row r="595" spans="5:5" ht="14.45">
      <c r="E595" s="43"/>
    </row>
    <row r="596" spans="5:5" ht="14.45">
      <c r="E596" s="43"/>
    </row>
    <row r="597" spans="5:5" ht="14.45">
      <c r="E597" s="43"/>
    </row>
    <row r="598" spans="5:5" ht="14.45">
      <c r="E598" s="43"/>
    </row>
    <row r="599" spans="5:5" ht="14.45">
      <c r="E599" s="43"/>
    </row>
    <row r="600" spans="5:5" ht="14.45">
      <c r="E600" s="43"/>
    </row>
    <row r="601" spans="5:5" ht="14.45">
      <c r="E601" s="43"/>
    </row>
    <row r="602" spans="5:5" ht="14.45">
      <c r="E602" s="43"/>
    </row>
    <row r="603" spans="5:5" ht="14.45">
      <c r="E603" s="43"/>
    </row>
    <row r="604" spans="5:5" ht="14.45">
      <c r="E604" s="43"/>
    </row>
    <row r="605" spans="5:5" ht="14.45">
      <c r="E605" s="43"/>
    </row>
    <row r="606" spans="5:5" ht="14.45">
      <c r="E606" s="43"/>
    </row>
    <row r="607" spans="5:5" ht="14.45">
      <c r="E607" s="43"/>
    </row>
    <row r="608" spans="5:5" ht="14.45">
      <c r="E608" s="43"/>
    </row>
    <row r="609" spans="5:5" ht="14.45">
      <c r="E609" s="43"/>
    </row>
    <row r="610" spans="5:5" ht="14.45">
      <c r="E610" s="43"/>
    </row>
    <row r="611" spans="5:5" ht="14.45">
      <c r="E611" s="43"/>
    </row>
    <row r="612" spans="5:5" ht="14.45">
      <c r="E612" s="43"/>
    </row>
    <row r="613" spans="5:5" ht="14.45">
      <c r="E613" s="43"/>
    </row>
    <row r="614" spans="5:5" ht="14.45">
      <c r="E614" s="43"/>
    </row>
    <row r="621" spans="5:5" ht="14.45"/>
    <row r="637" ht="14.45"/>
    <row r="653" ht="14.45"/>
    <row r="685" ht="14.45"/>
    <row r="701" ht="14.45"/>
    <row r="717" spans="2:2" ht="14.45"/>
    <row r="719" spans="2:2" ht="14.45">
      <c r="B719" s="43"/>
    </row>
    <row r="720" spans="2:2" ht="14.45">
      <c r="B720" s="43"/>
    </row>
    <row r="721" spans="2:2" ht="14.45">
      <c r="B721" s="43"/>
    </row>
    <row r="722" spans="2:2" ht="14.45">
      <c r="B722" s="43"/>
    </row>
    <row r="723" spans="2:2" ht="14.45">
      <c r="B723" s="43"/>
    </row>
    <row r="724" spans="2:2" ht="14.45">
      <c r="B724" s="43"/>
    </row>
    <row r="725" spans="2:2" ht="14.45">
      <c r="B725" s="43"/>
    </row>
    <row r="726" spans="2:2" ht="14.45">
      <c r="B726" s="43"/>
    </row>
    <row r="727" spans="2:2" ht="14.45">
      <c r="B727" s="43"/>
    </row>
    <row r="728" spans="2:2" ht="14.45">
      <c r="B728" s="43"/>
    </row>
    <row r="729" spans="2:2" ht="14.45">
      <c r="B729" s="43"/>
    </row>
    <row r="730" spans="2:2" ht="14.45">
      <c r="B730" s="43"/>
    </row>
    <row r="731" spans="2:2" ht="14.45">
      <c r="B731" s="43"/>
    </row>
    <row r="732" spans="2:2" ht="14.45">
      <c r="B732" s="43"/>
    </row>
    <row r="733" spans="2:2" ht="14.45">
      <c r="B733" s="43"/>
    </row>
    <row r="734" spans="2:2" ht="14.45">
      <c r="B734" s="43"/>
    </row>
    <row r="735" spans="2:2" ht="14.45">
      <c r="B735" s="43"/>
    </row>
    <row r="736" spans="2:2" ht="14.45">
      <c r="B736" s="43"/>
    </row>
    <row r="737" spans="2:2" ht="14.45">
      <c r="B737" s="43"/>
    </row>
    <row r="738" spans="2:2" ht="14.45">
      <c r="B738" s="43"/>
    </row>
    <row r="739" spans="2:2" ht="14.45">
      <c r="B739" s="43"/>
    </row>
    <row r="740" spans="2:2" ht="14.45">
      <c r="B740" s="43"/>
    </row>
    <row r="741" spans="2:2" ht="14.45">
      <c r="B741" s="43"/>
    </row>
    <row r="742" spans="2:2" ht="14.45">
      <c r="B742" s="43"/>
    </row>
    <row r="743" spans="2:2" ht="14.45">
      <c r="B743" s="43"/>
    </row>
    <row r="744" spans="2:2" ht="14.45">
      <c r="B744" s="43"/>
    </row>
    <row r="745" spans="2:2" ht="14.45">
      <c r="B745" s="43"/>
    </row>
    <row r="746" spans="2:2" ht="14.45">
      <c r="B746" s="43"/>
    </row>
    <row r="747" spans="2:2" ht="14.45">
      <c r="B747" s="43"/>
    </row>
    <row r="748" spans="2:2" ht="14.45">
      <c r="B748" s="43"/>
    </row>
    <row r="749" spans="2:2" ht="14.45">
      <c r="B749" s="43"/>
    </row>
    <row r="750" spans="2:2" ht="14.45">
      <c r="B750" s="43"/>
    </row>
    <row r="751" spans="2:2" ht="14.45">
      <c r="B751" s="43"/>
    </row>
    <row r="752" spans="2:2" ht="14.45">
      <c r="B752" s="43"/>
    </row>
    <row r="753" spans="2:2" ht="14.45">
      <c r="B753" s="43"/>
    </row>
    <row r="754" spans="2:2" ht="14.45">
      <c r="B754" s="43"/>
    </row>
    <row r="755" spans="2:2" ht="14.45">
      <c r="B755" s="43"/>
    </row>
    <row r="756" spans="2:2" ht="14.45">
      <c r="B756" s="43"/>
    </row>
    <row r="757" spans="2:2" ht="14.45">
      <c r="B757" s="43"/>
    </row>
    <row r="758" spans="2:2" ht="14.45">
      <c r="B758" s="43"/>
    </row>
    <row r="759" spans="2:2" ht="14.45">
      <c r="B759" s="43"/>
    </row>
    <row r="760" spans="2:2" ht="14.45">
      <c r="B760" s="43"/>
    </row>
    <row r="761" spans="2:2" ht="14.45">
      <c r="B761" s="43"/>
    </row>
    <row r="762" spans="2:2" ht="14.45">
      <c r="B762" s="43"/>
    </row>
    <row r="763" spans="2:2" ht="14.45">
      <c r="B763" s="43"/>
    </row>
    <row r="764" spans="2:2" ht="14.45">
      <c r="B764" s="43"/>
    </row>
    <row r="765" spans="2:2" ht="14.45">
      <c r="B765" s="43"/>
    </row>
    <row r="766" spans="2:2" ht="14.45">
      <c r="B766" s="43"/>
    </row>
    <row r="767" spans="2:2" ht="14.45">
      <c r="B767" s="43"/>
    </row>
    <row r="768" spans="2:2" ht="14.45">
      <c r="B768" s="43"/>
    </row>
    <row r="769" spans="2:2" ht="14.45">
      <c r="B769" s="43"/>
    </row>
    <row r="770" spans="2:2" ht="14.45">
      <c r="B770" s="43"/>
    </row>
    <row r="771" spans="2:2" ht="14.45">
      <c r="B771" s="43"/>
    </row>
    <row r="772" spans="2:2" ht="14.45">
      <c r="B772" s="43"/>
    </row>
    <row r="773" spans="2:2" ht="14.45">
      <c r="B773" s="43"/>
    </row>
    <row r="774" spans="2:2" ht="14.45">
      <c r="B774" s="43"/>
    </row>
    <row r="775" spans="2:2" ht="14.45">
      <c r="B775" s="43"/>
    </row>
    <row r="776" spans="2:2" ht="14.45">
      <c r="B776" s="43"/>
    </row>
    <row r="777" spans="2:2" ht="14.45">
      <c r="B777" s="43"/>
    </row>
    <row r="778" spans="2:2" ht="14.45">
      <c r="B778" s="43"/>
    </row>
    <row r="779" spans="2:2" ht="14.45">
      <c r="B779" s="43"/>
    </row>
    <row r="780" spans="2:2" ht="14.45">
      <c r="B780" s="43"/>
    </row>
    <row r="781" spans="2:2" ht="14.45">
      <c r="B781" s="43"/>
    </row>
    <row r="782" spans="2:2" ht="14.45">
      <c r="B782" s="43"/>
    </row>
    <row r="783" spans="2:2" ht="14.45">
      <c r="B783" s="43"/>
    </row>
    <row r="784" spans="2:2" ht="14.45">
      <c r="B784" s="43"/>
    </row>
    <row r="785" spans="2:2" ht="14.45">
      <c r="B785" s="43"/>
    </row>
    <row r="786" spans="2:2" ht="14.45">
      <c r="B786" s="43"/>
    </row>
    <row r="787" spans="2:2" ht="14.45">
      <c r="B787" s="43"/>
    </row>
    <row r="788" spans="2:2" ht="14.45">
      <c r="B788" s="43"/>
    </row>
    <row r="789" spans="2:2" ht="14.45">
      <c r="B789" s="43"/>
    </row>
    <row r="790" spans="2:2" ht="14.45">
      <c r="B790" s="43"/>
    </row>
    <row r="791" spans="2:2" ht="14.45">
      <c r="B791" s="43"/>
    </row>
    <row r="792" spans="2:2" ht="14.45">
      <c r="B792" s="43"/>
    </row>
    <row r="793" spans="2:2" ht="14.45">
      <c r="B793" s="43"/>
    </row>
    <row r="794" spans="2:2" ht="14.45">
      <c r="B794" s="43"/>
    </row>
    <row r="795" spans="2:2" ht="14.45">
      <c r="B795" s="43"/>
    </row>
    <row r="796" spans="2:2" ht="14.45">
      <c r="B796" s="43"/>
    </row>
    <row r="797" spans="2:2" ht="14.45"/>
    <row r="798" spans="2:2" ht="14.45"/>
    <row r="799" spans="2:2" ht="14.45"/>
  </sheetData>
  <autoFilter ref="A1:M414" xr:uid="{4EEDE7E1-CC17-4256-B1E8-CE15E35CEB9D}">
    <filterColumn colId="4">
      <filters blank="1"/>
    </filterColumn>
    <sortState xmlns:xlrd2="http://schemas.microsoft.com/office/spreadsheetml/2017/richdata2" ref="A8:M286">
      <sortCondition ref="B1:B288"/>
    </sortState>
  </autoFilter>
  <sortState xmlns:xlrd2="http://schemas.microsoft.com/office/spreadsheetml/2017/richdata2" ref="B252:D287">
    <sortCondition ref="B252:B287"/>
  </sortState>
  <conditionalFormatting sqref="D461:D465">
    <cfRule type="duplicateValues" dxfId="6" priority="12"/>
  </conditionalFormatting>
  <conditionalFormatting sqref="D471 D251">
    <cfRule type="duplicateValues" dxfId="5" priority="11"/>
  </conditionalFormatting>
  <conditionalFormatting sqref="F1:G2">
    <cfRule type="duplicateValues" dxfId="4" priority="8"/>
  </conditionalFormatting>
  <conditionalFormatting sqref="H1:J1 E1 I2:J2">
    <cfRule type="duplicateValues" dxfId="3" priority="4"/>
  </conditionalFormatting>
  <hyperlinks>
    <hyperlink ref="D100" r:id="rId1" xr:uid="{745CFEA6-7E53-48AE-8946-82873192A408}"/>
    <hyperlink ref="D3" r:id="rId2" xr:uid="{91D18F0E-89DD-4B00-B280-BD7C558DBA48}"/>
    <hyperlink ref="D63" r:id="rId3" xr:uid="{A8C1F76D-14BE-4A48-B618-BC7C4B6E29E9}"/>
    <hyperlink ref="D110" r:id="rId4" xr:uid="{7D654451-0EDE-43EB-8027-0FD5C69826E0}"/>
    <hyperlink ref="D200" r:id="rId5" xr:uid="{8313B612-2D94-4C28-9D6F-381929673F3C}"/>
    <hyperlink ref="D75" r:id="rId6" xr:uid="{715384A8-0D99-400C-8B02-C399E30F4355}"/>
    <hyperlink ref="D225" r:id="rId7" xr:uid="{E81409A4-EF81-4478-8747-C309D1E89507}"/>
    <hyperlink ref="D68" r:id="rId8" xr:uid="{BF8BBE74-04AA-4248-9A44-3C638FCE3532}"/>
    <hyperlink ref="D459" r:id="rId9" xr:uid="{5BDD5D53-DF26-445B-8B5E-CBFFDA015DEB}"/>
    <hyperlink ref="D460" r:id="rId10" xr:uid="{CD8F97D5-DA49-46DC-98E2-CA08D9320D5E}"/>
    <hyperlink ref="D458" r:id="rId11" xr:uid="{7E48A29D-3B13-49BA-B823-42772B33F8F5}"/>
    <hyperlink ref="D457" r:id="rId12" xr:uid="{FFCD21EA-90E7-49C0-B17E-6C1DBFDAAAE1}"/>
    <hyperlink ref="D456" r:id="rId13" xr:uid="{250A4635-909F-4075-AEA4-EB17CCB93FD9}"/>
    <hyperlink ref="D419" r:id="rId14" xr:uid="{1C34326A-BD97-44B9-96F1-69AE056639B6}"/>
    <hyperlink ref="D420" r:id="rId15" xr:uid="{A25084F9-2EF7-4189-B2B6-9EE7BA84FF9E}"/>
    <hyperlink ref="D421" r:id="rId16" xr:uid="{3D9F4806-B048-4125-A202-64D1C6861EBD}"/>
    <hyperlink ref="D422" r:id="rId17" xr:uid="{F40D1921-3197-4539-8219-0B69AF69AB35}"/>
    <hyperlink ref="D424" r:id="rId18" xr:uid="{BD8E2C26-EA10-4E33-89B2-F133F55A4477}"/>
    <hyperlink ref="D425" r:id="rId19" xr:uid="{88F13857-4E49-4466-9DC6-1F8F9F0AD650}"/>
    <hyperlink ref="D426" r:id="rId20" xr:uid="{6FDE325A-D448-4411-9617-15429EA75DAC}"/>
    <hyperlink ref="D427" r:id="rId21" xr:uid="{315EC570-2D9C-4DA0-94D9-3384CE343B03}"/>
    <hyperlink ref="D423" r:id="rId22" xr:uid="{02E70109-FD87-4164-A4EF-BBD8A5CA07A1}"/>
    <hyperlink ref="D431" r:id="rId23" xr:uid="{9C12C3B4-9E40-40BF-9F84-1538039CE832}"/>
    <hyperlink ref="D436" r:id="rId24" xr:uid="{EC86AB0A-7D8E-4A5F-AF49-A4E809145D44}"/>
    <hyperlink ref="D438" r:id="rId25" xr:uid="{0F789D57-5689-412C-A678-1A28EFD15CF0}"/>
    <hyperlink ref="D439" r:id="rId26" xr:uid="{22CB3B59-1B1F-4C08-9042-D5BF79E78E53}"/>
    <hyperlink ref="D440" r:id="rId27" xr:uid="{07D1E0BD-685D-473E-879D-B17C412EAA2A}"/>
    <hyperlink ref="D441" r:id="rId28" xr:uid="{B5D0A380-DF5C-478F-B6C2-7866CBDC48D4}"/>
    <hyperlink ref="D443" r:id="rId29" xr:uid="{39FF77A6-C82B-4894-A0D7-C4F537D1DDEE}"/>
    <hyperlink ref="D445" r:id="rId30" xr:uid="{AAD86CEA-542F-4C94-AEDD-80E2B5A8E809}"/>
    <hyperlink ref="D446" r:id="rId31" xr:uid="{86FD74B8-FFAF-425E-9E1A-581C97CC50AF}"/>
    <hyperlink ref="D447" r:id="rId32" xr:uid="{21CF81B8-8B5B-49AB-9B79-69437BBC7B93}"/>
    <hyperlink ref="D448" r:id="rId33" xr:uid="{F5682AD5-E531-438B-B559-CC11FE7CF7A2}"/>
    <hyperlink ref="D449" r:id="rId34" xr:uid="{97C76F1C-F4F5-4DD8-A8AB-B709D7CB619A}"/>
    <hyperlink ref="D451" r:id="rId35" xr:uid="{FAF127F2-DD53-411E-BB6A-CC1C389190B1}"/>
    <hyperlink ref="D452" r:id="rId36" xr:uid="{E243DF57-6B23-494A-83DF-31AED4B1F940}"/>
    <hyperlink ref="D454" r:id="rId37" xr:uid="{F18EB123-CA54-4B8C-B0A0-4D5BB6D57E35}"/>
    <hyperlink ref="D455" r:id="rId38" xr:uid="{61E199BA-A937-4C3C-B7B5-93E2A67B4B2A}"/>
    <hyperlink ref="D433" r:id="rId39" xr:uid="{6D112059-3571-4D88-878F-35FEC88E9D1B}"/>
    <hyperlink ref="D428" r:id="rId40" xr:uid="{DE1CB625-9BE8-4037-A5CE-8ABC211FFC5E}"/>
    <hyperlink ref="D435" r:id="rId41" xr:uid="{BCAE8BD1-C413-4874-9E87-30270F81CD8D}"/>
    <hyperlink ref="D450" r:id="rId42" display="mailto:qswanson@shoalwaterbay-nsn.gov" xr:uid="{B2F99D26-2E0C-4AE3-9D9B-BA709E3B38BD}"/>
    <hyperlink ref="D453" r:id="rId43" xr:uid="{DE4336FA-94A3-473C-8D95-849582B7E2E2}"/>
    <hyperlink ref="E450" r:id="rId44" display="mailto:sthomas@shoalwaterbay-nsn.gov" xr:uid="{1C5C9B77-B997-45CA-9A50-7DDD166FB95B}"/>
    <hyperlink ref="D404" r:id="rId45" xr:uid="{A7C21E67-7F68-4A47-AB26-087813B3C2AB}"/>
    <hyperlink ref="D409" r:id="rId46" xr:uid="{5CBE229D-7359-47A6-83D8-4C3F924FA4F8}"/>
    <hyperlink ref="D410" r:id="rId47" xr:uid="{5E0AFD2A-8B0A-467D-A475-FC48E4CE1B10}"/>
    <hyperlink ref="D411" r:id="rId48" xr:uid="{8AF936D4-07E0-4706-BDE5-3775CF902AED}"/>
    <hyperlink ref="D202" r:id="rId49" xr:uid="{6EAF4B76-47A4-40E7-827E-F4E61044DEE5}"/>
    <hyperlink ref="D93" r:id="rId50" xr:uid="{BE8ACB52-F818-45F9-A8F0-21BB0C47E0A7}"/>
    <hyperlink ref="D2" r:id="rId51" xr:uid="{323FA1A8-8ADF-4E67-BDBA-776850A4AC85}"/>
    <hyperlink ref="D52" r:id="rId52" xr:uid="{C627BB1F-70EF-4C67-9B47-8134D1686B51}"/>
    <hyperlink ref="D120" r:id="rId53" xr:uid="{6153D93A-04C9-47C8-BE42-BEB8501D5EE3}"/>
    <hyperlink ref="D121" r:id="rId54" xr:uid="{BC365D96-9CC9-4FD5-99C9-E406800EEF74}"/>
    <hyperlink ref="D46" r:id="rId55" xr:uid="{BBA35385-278F-49E7-9487-489B8743D38C}"/>
    <hyperlink ref="D97" r:id="rId56" display="mailto:pjewell@wsac.org" xr:uid="{242AD909-EF3D-4C4C-BEC7-B88FD2B4B4E8}"/>
    <hyperlink ref="D282" r:id="rId57" xr:uid="{AB29ABAD-DB98-4698-81A5-518BCB59D11C}"/>
    <hyperlink ref="D119" r:id="rId58" xr:uid="{F01B782C-83B0-41BB-B616-0AB2C3E371A3}"/>
    <hyperlink ref="D78" r:id="rId59" xr:uid="{AD427B93-F346-47C1-9E37-5326FA496CC8}"/>
    <hyperlink ref="D235" r:id="rId60" xr:uid="{1A4EE760-1C59-4DF2-97A6-4DFB5BC0F93D}"/>
    <hyperlink ref="D213" r:id="rId61" xr:uid="{90255BBF-A2B2-4DB9-BB6E-35D0488CB1EC}"/>
    <hyperlink ref="D19" r:id="rId62" xr:uid="{23CA26F3-34A6-4E33-88AC-D54325EE013B}"/>
    <hyperlink ref="D159" r:id="rId63" xr:uid="{CB2EE700-7B84-4767-BC9A-14D0BF2695AD}"/>
    <hyperlink ref="D45" r:id="rId64" xr:uid="{4FFF5BD1-B332-43D4-9283-FEACC062A408}"/>
    <hyperlink ref="D191" r:id="rId65" xr:uid="{14895BFB-3DA5-4B0F-90D5-BA7EBC5B797C}"/>
    <hyperlink ref="D175" r:id="rId66" xr:uid="{C2AA4D81-483F-4BF2-A679-D25230FA42D3}"/>
    <hyperlink ref="D209" r:id="rId67" xr:uid="{39DF203F-CA66-4F87-961D-97662C6C6F51}"/>
    <hyperlink ref="D132" r:id="rId68" xr:uid="{0D1CACFC-B3CB-4118-916D-F0AE02D44878}"/>
    <hyperlink ref="D118" r:id="rId69" xr:uid="{B9276B09-F7A6-44B2-BA37-4CDEC4290246}"/>
    <hyperlink ref="D115" r:id="rId70" xr:uid="{66A2978D-0095-4346-A33C-D64F45444714}"/>
    <hyperlink ref="D215" r:id="rId71" xr:uid="{08D6E0D6-326A-4AAD-8EC6-A5181D2726EE}"/>
    <hyperlink ref="D65" r:id="rId72" xr:uid="{87FC85DD-7572-4396-8F72-47E5169EFB9E}"/>
    <hyperlink ref="D138" r:id="rId73" xr:uid="{399FB377-BB78-4EF0-A648-2E5932AC016E}"/>
    <hyperlink ref="D23" r:id="rId74" xr:uid="{EDFCC172-AE40-434C-9A42-E291BCC18B24}"/>
    <hyperlink ref="D24" r:id="rId75" xr:uid="{466303B2-70F6-4CB5-A06A-D43151168385}"/>
    <hyperlink ref="D117" r:id="rId76" xr:uid="{7AAB05C7-6435-4D4A-9D32-4E08241570B1}"/>
    <hyperlink ref="D77" r:id="rId77" xr:uid="{FBF3C571-AFCA-442F-9D12-0A4DA428510C}"/>
    <hyperlink ref="D4" r:id="rId78" xr:uid="{32C20F43-E7C8-436A-91DC-A17F3E0413A6}"/>
    <hyperlink ref="J479" r:id="rId79" xr:uid="{C2467DFE-802A-4A2C-BB4D-EBAA3EEF9BC1}"/>
    <hyperlink ref="J480" r:id="rId80" xr:uid="{2C1CCC37-B840-4443-AAED-D66457BD940B}"/>
    <hyperlink ref="J481" r:id="rId81" xr:uid="{10AE8AE9-36A1-4770-B8F5-30F82FA23686}"/>
    <hyperlink ref="D99" r:id="rId82" xr:uid="{94D2BB1A-A3C7-4BC7-98CB-5B0EE0E13D78}"/>
    <hyperlink ref="D101" r:id="rId83" xr:uid="{56841918-9B2C-49D5-84D5-297654205465}"/>
    <hyperlink ref="D142" r:id="rId84" xr:uid="{E67C00A1-D822-4007-BBE6-1F039C9711BF}"/>
    <hyperlink ref="D192" r:id="rId85" xr:uid="{142F488C-6623-4807-ABEB-898E307B70E2}"/>
    <hyperlink ref="D64" r:id="rId86" xr:uid="{A245F652-179A-4F2F-A53F-A74D034FE236}"/>
    <hyperlink ref="D28" r:id="rId87" xr:uid="{DA3DE3CE-79D2-46EF-B16C-252FA1BCE510}"/>
    <hyperlink ref="D165" r:id="rId88" xr:uid="{D4FC207E-F7B3-4C17-A22A-C172D462210D}"/>
    <hyperlink ref="D195" r:id="rId89" xr:uid="{DABB16AA-81EE-49B1-A5D2-4F72C4331056}"/>
    <hyperlink ref="D227" r:id="rId90" xr:uid="{E574D7CF-C880-4B66-B2E5-F0AEC310BCD4}"/>
    <hyperlink ref="D60" r:id="rId91" xr:uid="{13F09E83-539A-4A84-B328-D88082B7CDF3}"/>
    <hyperlink ref="D69" r:id="rId92" xr:uid="{4D7DD46C-C75F-4914-BCE0-C40202F81D86}"/>
  </hyperlinks>
  <pageMargins left="0.45" right="0.45" top="0.5" bottom="0.5" header="0.3" footer="0.3"/>
  <pageSetup scale="28" fitToHeight="0" orientation="portrait" r:id="rId9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325FE-9DD8-400B-AF86-45C1947FC21F}">
  <dimension ref="A1:F1018"/>
  <sheetViews>
    <sheetView workbookViewId="0">
      <selection activeCell="C280" sqref="C280"/>
    </sheetView>
  </sheetViews>
  <sheetFormatPr defaultRowHeight="14.45"/>
  <cols>
    <col min="1" max="1" width="34.5703125" customWidth="1"/>
    <col min="2" max="2" width="14.85546875" customWidth="1"/>
    <col min="3" max="3" width="40.5703125" bestFit="1" customWidth="1"/>
    <col min="6" max="6" width="42.42578125" bestFit="1" customWidth="1"/>
    <col min="7" max="7" width="33" bestFit="1" customWidth="1"/>
  </cols>
  <sheetData>
    <row r="1" spans="1:3">
      <c r="A1" s="10" t="s">
        <v>2010</v>
      </c>
    </row>
    <row r="2" spans="1:3">
      <c r="A2" s="243" t="s">
        <v>2011</v>
      </c>
      <c r="B2" s="242"/>
      <c r="C2" s="242"/>
    </row>
    <row r="3" spans="1:3">
      <c r="A3" t="s">
        <v>14</v>
      </c>
      <c r="B3" t="s">
        <v>2012</v>
      </c>
      <c r="C3" s="2" t="s">
        <v>16</v>
      </c>
    </row>
    <row r="4" spans="1:3">
      <c r="A4" t="s">
        <v>2013</v>
      </c>
      <c r="B4" t="s">
        <v>2014</v>
      </c>
      <c r="C4" s="2" t="s">
        <v>55</v>
      </c>
    </row>
    <row r="5" spans="1:3">
      <c r="A5" t="s">
        <v>2013</v>
      </c>
      <c r="B5" t="s">
        <v>2015</v>
      </c>
      <c r="C5" s="2" t="s">
        <v>58</v>
      </c>
    </row>
    <row r="6" spans="1:3">
      <c r="A6" t="s">
        <v>2016</v>
      </c>
      <c r="B6" t="s">
        <v>2017</v>
      </c>
      <c r="C6" s="2" t="s">
        <v>123</v>
      </c>
    </row>
    <row r="7" spans="1:3">
      <c r="A7" t="s">
        <v>2018</v>
      </c>
      <c r="B7" t="s">
        <v>2019</v>
      </c>
      <c r="C7" s="2" t="s">
        <v>103</v>
      </c>
    </row>
    <row r="8" spans="1:3">
      <c r="A8" t="s">
        <v>2020</v>
      </c>
      <c r="B8" t="s">
        <v>853</v>
      </c>
      <c r="C8" s="2" t="s">
        <v>1123</v>
      </c>
    </row>
    <row r="9" spans="1:3">
      <c r="A9" s="345" t="s">
        <v>2021</v>
      </c>
      <c r="B9" t="s">
        <v>2022</v>
      </c>
      <c r="C9" s="2" t="s">
        <v>192</v>
      </c>
    </row>
    <row r="10" spans="1:3">
      <c r="A10" t="s">
        <v>2023</v>
      </c>
      <c r="B10" t="s">
        <v>2024</v>
      </c>
      <c r="C10" s="2" t="s">
        <v>1150</v>
      </c>
    </row>
    <row r="11" spans="1:3">
      <c r="A11" t="s">
        <v>2025</v>
      </c>
      <c r="B11" t="s">
        <v>2026</v>
      </c>
      <c r="C11" s="2" t="s">
        <v>1177</v>
      </c>
    </row>
    <row r="12" spans="1:3">
      <c r="A12" t="s">
        <v>2027</v>
      </c>
      <c r="B12" t="s">
        <v>2028</v>
      </c>
      <c r="C12" s="2" t="s">
        <v>293</v>
      </c>
    </row>
    <row r="13" spans="1:3">
      <c r="A13" t="s">
        <v>2029</v>
      </c>
      <c r="B13" t="s">
        <v>2030</v>
      </c>
      <c r="C13" s="2" t="s">
        <v>384</v>
      </c>
    </row>
    <row r="14" spans="1:3">
      <c r="A14" t="s">
        <v>2031</v>
      </c>
      <c r="B14" t="s">
        <v>2032</v>
      </c>
      <c r="C14" s="2" t="s">
        <v>420</v>
      </c>
    </row>
    <row r="15" spans="1:3">
      <c r="A15" t="s">
        <v>2033</v>
      </c>
      <c r="B15" t="s">
        <v>2034</v>
      </c>
      <c r="C15" s="2" t="s">
        <v>1318</v>
      </c>
    </row>
    <row r="16" spans="1:3">
      <c r="A16" t="s">
        <v>2035</v>
      </c>
      <c r="B16" t="s">
        <v>2036</v>
      </c>
      <c r="C16" s="2" t="s">
        <v>482</v>
      </c>
    </row>
    <row r="17" spans="1:3">
      <c r="A17" t="s">
        <v>2037</v>
      </c>
      <c r="B17" t="s">
        <v>2038</v>
      </c>
      <c r="C17" s="2" t="s">
        <v>1336</v>
      </c>
    </row>
    <row r="18" spans="1:3">
      <c r="A18" t="s">
        <v>2039</v>
      </c>
      <c r="B18" t="s">
        <v>2040</v>
      </c>
      <c r="C18" s="2" t="s">
        <v>523</v>
      </c>
    </row>
    <row r="19" spans="1:3">
      <c r="A19" t="s">
        <v>2041</v>
      </c>
      <c r="B19" t="s">
        <v>2042</v>
      </c>
      <c r="C19" s="2" t="s">
        <v>1358</v>
      </c>
    </row>
    <row r="20" spans="1:3">
      <c r="A20" t="s">
        <v>2043</v>
      </c>
      <c r="B20" t="s">
        <v>2044</v>
      </c>
      <c r="C20" s="2" t="s">
        <v>1361</v>
      </c>
    </row>
    <row r="21" spans="1:3">
      <c r="A21" t="s">
        <v>2045</v>
      </c>
      <c r="B21" t="s">
        <v>2046</v>
      </c>
      <c r="C21" s="2" t="s">
        <v>597</v>
      </c>
    </row>
    <row r="22" spans="1:3">
      <c r="A22" t="s">
        <v>2047</v>
      </c>
      <c r="B22" t="s">
        <v>2048</v>
      </c>
      <c r="C22" s="2" t="s">
        <v>602</v>
      </c>
    </row>
    <row r="23" spans="1:3">
      <c r="A23" t="s">
        <v>2049</v>
      </c>
      <c r="B23" t="s">
        <v>2050</v>
      </c>
      <c r="C23" s="2" t="s">
        <v>631</v>
      </c>
    </row>
    <row r="24" spans="1:3">
      <c r="A24" t="s">
        <v>2051</v>
      </c>
      <c r="B24" t="s">
        <v>2052</v>
      </c>
      <c r="C24" s="2" t="s">
        <v>693</v>
      </c>
    </row>
    <row r="25" spans="1:3">
      <c r="A25" t="s">
        <v>2053</v>
      </c>
      <c r="B25" t="s">
        <v>2044</v>
      </c>
      <c r="C25" s="2" t="s">
        <v>1400</v>
      </c>
    </row>
    <row r="26" spans="1:3">
      <c r="A26" t="s">
        <v>2054</v>
      </c>
      <c r="B26" t="s">
        <v>2055</v>
      </c>
      <c r="C26" s="2" t="s">
        <v>712</v>
      </c>
    </row>
    <row r="27" spans="1:3">
      <c r="A27" t="s">
        <v>2056</v>
      </c>
      <c r="B27" t="s">
        <v>2057</v>
      </c>
      <c r="C27" s="2" t="s">
        <v>714</v>
      </c>
    </row>
    <row r="28" spans="1:3">
      <c r="A28" t="s">
        <v>2058</v>
      </c>
      <c r="B28" t="s">
        <v>2059</v>
      </c>
      <c r="C28" s="2" t="s">
        <v>764</v>
      </c>
    </row>
    <row r="29" spans="1:3">
      <c r="A29" t="s">
        <v>2060</v>
      </c>
      <c r="B29" t="s">
        <v>2061</v>
      </c>
      <c r="C29" s="2" t="s">
        <v>1439</v>
      </c>
    </row>
    <row r="30" spans="1:3">
      <c r="A30" t="s">
        <v>2062</v>
      </c>
      <c r="B30" t="s">
        <v>2036</v>
      </c>
      <c r="C30" s="340" t="s">
        <v>859</v>
      </c>
    </row>
    <row r="31" spans="1:3">
      <c r="A31" s="242" t="s">
        <v>838</v>
      </c>
      <c r="B31" s="242" t="s">
        <v>839</v>
      </c>
      <c r="C31" s="340" t="s">
        <v>840</v>
      </c>
    </row>
    <row r="33" spans="1:3">
      <c r="A33" s="243" t="s">
        <v>2063</v>
      </c>
      <c r="B33" s="242"/>
      <c r="C33" s="242"/>
    </row>
    <row r="34" spans="1:3">
      <c r="A34" s="242" t="s">
        <v>182</v>
      </c>
      <c r="B34" s="242" t="s">
        <v>183</v>
      </c>
      <c r="C34" s="2" t="s">
        <v>184</v>
      </c>
    </row>
    <row r="35" spans="1:3">
      <c r="A35" s="242" t="s">
        <v>1151</v>
      </c>
      <c r="B35" s="242" t="s">
        <v>1076</v>
      </c>
      <c r="C35" s="2" t="s">
        <v>1152</v>
      </c>
    </row>
    <row r="36" spans="1:3">
      <c r="A36" s="242" t="s">
        <v>1170</v>
      </c>
      <c r="B36" s="242" t="s">
        <v>1143</v>
      </c>
      <c r="C36" s="2" t="s">
        <v>1172</v>
      </c>
    </row>
    <row r="37" spans="1:3">
      <c r="A37" s="242" t="s">
        <v>353</v>
      </c>
      <c r="B37" s="242" t="s">
        <v>354</v>
      </c>
      <c r="C37" s="2" t="s">
        <v>355</v>
      </c>
    </row>
    <row r="38" spans="1:3">
      <c r="A38" s="242" t="s">
        <v>1274</v>
      </c>
      <c r="B38" s="242" t="s">
        <v>1043</v>
      </c>
      <c r="C38" s="2" t="s">
        <v>1275</v>
      </c>
    </row>
    <row r="39" spans="1:3">
      <c r="A39" s="242" t="s">
        <v>534</v>
      </c>
      <c r="B39" s="242" t="s">
        <v>535</v>
      </c>
      <c r="C39" s="2" t="s">
        <v>536</v>
      </c>
    </row>
    <row r="40" spans="1:3">
      <c r="A40" s="242" t="s">
        <v>762</v>
      </c>
      <c r="B40" s="242" t="s">
        <v>128</v>
      </c>
      <c r="C40" s="2" t="s">
        <v>765</v>
      </c>
    </row>
    <row r="42" spans="1:3">
      <c r="A42" s="243" t="s">
        <v>2064</v>
      </c>
      <c r="B42" s="242"/>
      <c r="C42" s="242"/>
    </row>
    <row r="43" spans="1:3">
      <c r="A43" s="242" t="s">
        <v>53</v>
      </c>
      <c r="B43" s="242" t="s">
        <v>1095</v>
      </c>
      <c r="C43" s="2" t="s">
        <v>55</v>
      </c>
    </row>
    <row r="44" spans="1:3">
      <c r="A44" s="242" t="s">
        <v>53</v>
      </c>
      <c r="B44" s="242" t="s">
        <v>1092</v>
      </c>
      <c r="C44" s="2" t="s">
        <v>58</v>
      </c>
    </row>
    <row r="45" spans="1:3">
      <c r="A45" s="242" t="s">
        <v>127</v>
      </c>
      <c r="B45" s="242" t="s">
        <v>128</v>
      </c>
      <c r="C45" s="2" t="s">
        <v>1123</v>
      </c>
    </row>
    <row r="46" spans="1:3">
      <c r="A46" s="242" t="s">
        <v>197</v>
      </c>
      <c r="B46" s="242" t="s">
        <v>1149</v>
      </c>
      <c r="C46" s="2" t="s">
        <v>1150</v>
      </c>
    </row>
    <row r="47" spans="1:3">
      <c r="A47" s="242" t="s">
        <v>526</v>
      </c>
      <c r="B47" s="242" t="s">
        <v>1357</v>
      </c>
      <c r="C47" s="2" t="s">
        <v>1358</v>
      </c>
    </row>
    <row r="48" spans="1:3">
      <c r="A48" t="s">
        <v>521</v>
      </c>
      <c r="B48" t="s">
        <v>1353</v>
      </c>
      <c r="C48" s="2" t="s">
        <v>523</v>
      </c>
    </row>
    <row r="49" spans="1:3">
      <c r="A49" s="242" t="s">
        <v>838</v>
      </c>
      <c r="B49" s="242" t="s">
        <v>1457</v>
      </c>
      <c r="C49" s="2" t="s">
        <v>840</v>
      </c>
    </row>
    <row r="50" spans="1:3">
      <c r="A50" s="346" t="s">
        <v>2065</v>
      </c>
      <c r="B50" s="242"/>
      <c r="C50" s="2"/>
    </row>
    <row r="51" spans="1:3">
      <c r="A51" s="243" t="s">
        <v>2066</v>
      </c>
      <c r="B51" s="242"/>
      <c r="C51" s="2"/>
    </row>
    <row r="52" spans="1:3">
      <c r="A52" t="s">
        <v>2067</v>
      </c>
      <c r="B52" t="s">
        <v>2068</v>
      </c>
      <c r="C52" s="2" t="s">
        <v>1449</v>
      </c>
    </row>
    <row r="53" spans="1:3">
      <c r="A53" t="s">
        <v>53</v>
      </c>
      <c r="B53" t="s">
        <v>2015</v>
      </c>
      <c r="C53" s="2" t="s">
        <v>58</v>
      </c>
    </row>
    <row r="54" spans="1:3">
      <c r="A54" t="s">
        <v>53</v>
      </c>
      <c r="B54" t="s">
        <v>2069</v>
      </c>
      <c r="C54" s="2" t="s">
        <v>1094</v>
      </c>
    </row>
    <row r="55" spans="1:3">
      <c r="A55" t="s">
        <v>127</v>
      </c>
      <c r="B55" t="s">
        <v>853</v>
      </c>
      <c r="C55" s="2" t="s">
        <v>1123</v>
      </c>
    </row>
    <row r="56" spans="1:3">
      <c r="A56" t="s">
        <v>136</v>
      </c>
      <c r="B56" t="s">
        <v>2070</v>
      </c>
      <c r="C56" s="2" t="s">
        <v>1129</v>
      </c>
    </row>
    <row r="57" spans="1:3">
      <c r="A57" t="s">
        <v>197</v>
      </c>
      <c r="B57" t="s">
        <v>2024</v>
      </c>
      <c r="C57" s="2" t="s">
        <v>1150</v>
      </c>
    </row>
    <row r="58" spans="1:3">
      <c r="A58" t="s">
        <v>1151</v>
      </c>
      <c r="B58" t="s">
        <v>2071</v>
      </c>
      <c r="C58" s="2" t="s">
        <v>1152</v>
      </c>
    </row>
    <row r="59" spans="1:3">
      <c r="A59" t="s">
        <v>1153</v>
      </c>
      <c r="B59" t="s">
        <v>2072</v>
      </c>
      <c r="C59" s="2" t="s">
        <v>1154</v>
      </c>
    </row>
    <row r="60" spans="1:3">
      <c r="A60" t="s">
        <v>1182</v>
      </c>
      <c r="B60" t="s">
        <v>2073</v>
      </c>
      <c r="C60" s="2" t="s">
        <v>1184</v>
      </c>
    </row>
    <row r="61" spans="1:3">
      <c r="A61" t="s">
        <v>390</v>
      </c>
      <c r="B61" t="s">
        <v>1257</v>
      </c>
      <c r="C61" s="2" t="s">
        <v>1258</v>
      </c>
    </row>
    <row r="62" spans="1:3">
      <c r="A62" t="s">
        <v>1284</v>
      </c>
      <c r="B62" t="s">
        <v>1285</v>
      </c>
      <c r="C62" s="2" t="s">
        <v>1286</v>
      </c>
    </row>
    <row r="63" spans="1:3">
      <c r="A63" t="s">
        <v>1316</v>
      </c>
      <c r="B63" t="s">
        <v>1317</v>
      </c>
      <c r="C63" s="2" t="s">
        <v>1318</v>
      </c>
    </row>
    <row r="64" spans="1:3">
      <c r="A64" t="s">
        <v>1338</v>
      </c>
      <c r="B64" t="s">
        <v>1339</v>
      </c>
      <c r="C64" s="2" t="s">
        <v>1340</v>
      </c>
    </row>
    <row r="65" spans="1:3">
      <c r="A65" t="s">
        <v>491</v>
      </c>
      <c r="B65" t="s">
        <v>2074</v>
      </c>
      <c r="C65" s="2" t="s">
        <v>493</v>
      </c>
    </row>
    <row r="66" spans="1:3">
      <c r="A66" t="s">
        <v>1354</v>
      </c>
      <c r="B66" t="s">
        <v>502</v>
      </c>
      <c r="C66" s="2" t="s">
        <v>1355</v>
      </c>
    </row>
    <row r="67" spans="1:3">
      <c r="A67" t="s">
        <v>534</v>
      </c>
      <c r="B67" t="s">
        <v>535</v>
      </c>
      <c r="C67" s="2" t="s">
        <v>536</v>
      </c>
    </row>
    <row r="68" spans="1:3">
      <c r="A68" t="s">
        <v>571</v>
      </c>
      <c r="B68" t="s">
        <v>1239</v>
      </c>
      <c r="C68" s="2" t="s">
        <v>572</v>
      </c>
    </row>
    <row r="69" spans="1:3">
      <c r="A69" t="s">
        <v>595</v>
      </c>
      <c r="B69" t="s">
        <v>1374</v>
      </c>
      <c r="C69" s="2" t="s">
        <v>597</v>
      </c>
    </row>
    <row r="70" spans="1:3">
      <c r="A70" t="s">
        <v>1386</v>
      </c>
      <c r="B70" t="s">
        <v>1204</v>
      </c>
      <c r="C70" s="2" t="s">
        <v>1387</v>
      </c>
    </row>
    <row r="71" spans="1:3">
      <c r="A71" t="s">
        <v>659</v>
      </c>
      <c r="B71" t="s">
        <v>1388</v>
      </c>
      <c r="C71" s="2" t="s">
        <v>1389</v>
      </c>
    </row>
    <row r="72" spans="1:3">
      <c r="A72" t="s">
        <v>672</v>
      </c>
      <c r="B72" t="s">
        <v>1390</v>
      </c>
      <c r="C72" s="2" t="s">
        <v>674</v>
      </c>
    </row>
    <row r="73" spans="1:3">
      <c r="A73" t="s">
        <v>1394</v>
      </c>
      <c r="B73" t="s">
        <v>1395</v>
      </c>
      <c r="C73" s="2" t="s">
        <v>1396</v>
      </c>
    </row>
    <row r="74" spans="1:3">
      <c r="A74" t="s">
        <v>762</v>
      </c>
      <c r="B74" t="s">
        <v>128</v>
      </c>
      <c r="C74" s="2" t="s">
        <v>765</v>
      </c>
    </row>
    <row r="75" spans="1:3">
      <c r="A75" t="s">
        <v>838</v>
      </c>
      <c r="B75" t="s">
        <v>1457</v>
      </c>
      <c r="C75" s="2" t="s">
        <v>840</v>
      </c>
    </row>
    <row r="76" spans="1:3">
      <c r="A76" s="242"/>
      <c r="B76" s="242"/>
      <c r="C76" s="2"/>
    </row>
    <row r="77" spans="1:3">
      <c r="A77" s="243" t="s">
        <v>2075</v>
      </c>
      <c r="B77" s="242"/>
      <c r="C77" s="2"/>
    </row>
    <row r="78" spans="1:3">
      <c r="A78" t="s">
        <v>1085</v>
      </c>
      <c r="B78" t="s">
        <v>2076</v>
      </c>
      <c r="C78" s="2" t="s">
        <v>2077</v>
      </c>
    </row>
    <row r="79" spans="1:3">
      <c r="A79" s="242" t="s">
        <v>2078</v>
      </c>
      <c r="B79" t="s">
        <v>2079</v>
      </c>
      <c r="C79" s="2" t="s">
        <v>2080</v>
      </c>
    </row>
    <row r="80" spans="1:3">
      <c r="A80" s="242" t="s">
        <v>38</v>
      </c>
      <c r="B80" t="s">
        <v>2081</v>
      </c>
      <c r="C80" s="2" t="s">
        <v>2082</v>
      </c>
    </row>
    <row r="81" spans="1:3">
      <c r="A81" s="242" t="s">
        <v>2083</v>
      </c>
      <c r="B81" t="s">
        <v>2084</v>
      </c>
      <c r="C81" s="2" t="s">
        <v>2085</v>
      </c>
    </row>
    <row r="82" spans="1:3">
      <c r="A82" s="242" t="s">
        <v>2013</v>
      </c>
      <c r="B82" t="s">
        <v>2014</v>
      </c>
      <c r="C82" s="2" t="s">
        <v>2086</v>
      </c>
    </row>
    <row r="83" spans="1:3">
      <c r="A83" s="242" t="s">
        <v>2013</v>
      </c>
      <c r="B83" t="s">
        <v>2015</v>
      </c>
      <c r="C83" s="2" t="s">
        <v>2087</v>
      </c>
    </row>
    <row r="84" spans="1:3">
      <c r="A84" s="242" t="s">
        <v>2013</v>
      </c>
      <c r="B84" t="s">
        <v>2069</v>
      </c>
      <c r="C84" s="2" t="s">
        <v>2088</v>
      </c>
    </row>
    <row r="85" spans="1:3">
      <c r="A85" s="242" t="s">
        <v>2089</v>
      </c>
      <c r="B85" t="s">
        <v>2090</v>
      </c>
      <c r="C85" s="2" t="s">
        <v>1099</v>
      </c>
    </row>
    <row r="86" spans="1:3">
      <c r="A86" t="s">
        <v>121</v>
      </c>
      <c r="B86" t="s">
        <v>2017</v>
      </c>
      <c r="C86" s="2" t="s">
        <v>123</v>
      </c>
    </row>
    <row r="87" spans="1:3">
      <c r="A87" t="s">
        <v>1101</v>
      </c>
      <c r="B87" t="s">
        <v>2091</v>
      </c>
      <c r="C87" s="2" t="s">
        <v>1103</v>
      </c>
    </row>
    <row r="88" spans="1:3">
      <c r="A88" t="s">
        <v>97</v>
      </c>
      <c r="B88" t="s">
        <v>2072</v>
      </c>
      <c r="C88" s="2" t="s">
        <v>1104</v>
      </c>
    </row>
    <row r="89" spans="1:3">
      <c r="A89" t="s">
        <v>1110</v>
      </c>
      <c r="B89" t="s">
        <v>2092</v>
      </c>
      <c r="C89" s="2" t="s">
        <v>1112</v>
      </c>
    </row>
    <row r="90" spans="1:3">
      <c r="A90" t="s">
        <v>102</v>
      </c>
      <c r="B90" t="s">
        <v>2019</v>
      </c>
      <c r="C90" s="2" t="s">
        <v>103</v>
      </c>
    </row>
    <row r="91" spans="1:3">
      <c r="A91" t="s">
        <v>127</v>
      </c>
      <c r="B91" t="s">
        <v>853</v>
      </c>
      <c r="C91" s="2" t="s">
        <v>1123</v>
      </c>
    </row>
    <row r="92" spans="1:3">
      <c r="A92" t="s">
        <v>133</v>
      </c>
      <c r="B92" t="s">
        <v>2057</v>
      </c>
      <c r="C92" s="2" t="s">
        <v>135</v>
      </c>
    </row>
    <row r="93" spans="1:3">
      <c r="A93" t="s">
        <v>143</v>
      </c>
      <c r="B93" t="s">
        <v>2093</v>
      </c>
      <c r="C93" s="2" t="s">
        <v>145</v>
      </c>
    </row>
    <row r="94" spans="1:3">
      <c r="A94" t="s">
        <v>1136</v>
      </c>
      <c r="B94" t="s">
        <v>2094</v>
      </c>
      <c r="C94" s="2" t="s">
        <v>1138</v>
      </c>
    </row>
    <row r="95" spans="1:3">
      <c r="A95" t="s">
        <v>155</v>
      </c>
      <c r="B95" t="s">
        <v>2095</v>
      </c>
      <c r="C95" s="2" t="s">
        <v>1142</v>
      </c>
    </row>
    <row r="96" spans="1:3">
      <c r="A96" t="s">
        <v>1144</v>
      </c>
      <c r="B96" t="s">
        <v>2096</v>
      </c>
      <c r="C96" s="2" t="s">
        <v>1146</v>
      </c>
    </row>
    <row r="97" spans="1:3">
      <c r="A97" t="s">
        <v>182</v>
      </c>
      <c r="B97" t="s">
        <v>2097</v>
      </c>
      <c r="C97" s="2" t="s">
        <v>184</v>
      </c>
    </row>
    <row r="98" spans="1:3">
      <c r="A98" t="s">
        <v>190</v>
      </c>
      <c r="B98" t="s">
        <v>2022</v>
      </c>
      <c r="C98" s="2" t="s">
        <v>192</v>
      </c>
    </row>
    <row r="99" spans="1:3">
      <c r="A99" t="s">
        <v>197</v>
      </c>
      <c r="B99" t="s">
        <v>2024</v>
      </c>
      <c r="C99" s="2" t="s">
        <v>1150</v>
      </c>
    </row>
    <row r="100" spans="1:3">
      <c r="A100" t="s">
        <v>1151</v>
      </c>
      <c r="B100" t="s">
        <v>2071</v>
      </c>
      <c r="C100" s="2" t="s">
        <v>1152</v>
      </c>
    </row>
    <row r="101" spans="1:3">
      <c r="A101" t="s">
        <v>215</v>
      </c>
      <c r="B101" t="s">
        <v>2098</v>
      </c>
      <c r="C101" s="2" t="s">
        <v>1162</v>
      </c>
    </row>
    <row r="102" spans="1:3">
      <c r="A102" t="s">
        <v>218</v>
      </c>
      <c r="B102" t="s">
        <v>2099</v>
      </c>
      <c r="C102" s="2" t="s">
        <v>1164</v>
      </c>
    </row>
    <row r="103" spans="1:3">
      <c r="A103" t="s">
        <v>1170</v>
      </c>
      <c r="B103" t="s">
        <v>2092</v>
      </c>
      <c r="C103" s="2" t="s">
        <v>1171</v>
      </c>
    </row>
    <row r="104" spans="1:3">
      <c r="A104" t="s">
        <v>229</v>
      </c>
      <c r="B104" t="s">
        <v>2026</v>
      </c>
      <c r="C104" s="2" t="s">
        <v>1177</v>
      </c>
    </row>
    <row r="105" spans="1:3">
      <c r="A105" t="s">
        <v>257</v>
      </c>
      <c r="B105" t="s">
        <v>2057</v>
      </c>
      <c r="C105" s="2" t="s">
        <v>258</v>
      </c>
    </row>
    <row r="106" spans="1:3">
      <c r="A106" t="s">
        <v>1190</v>
      </c>
      <c r="B106" t="s">
        <v>2100</v>
      </c>
      <c r="C106" s="2" t="s">
        <v>1192</v>
      </c>
    </row>
    <row r="107" spans="1:3">
      <c r="A107" t="s">
        <v>286</v>
      </c>
      <c r="B107" t="s">
        <v>2101</v>
      </c>
      <c r="C107" s="2" t="s">
        <v>1203</v>
      </c>
    </row>
    <row r="108" spans="1:3">
      <c r="A108" t="s">
        <v>291</v>
      </c>
      <c r="B108" t="s">
        <v>2028</v>
      </c>
      <c r="C108" s="2" t="s">
        <v>293</v>
      </c>
    </row>
    <row r="109" spans="1:3">
      <c r="A109" t="s">
        <v>1214</v>
      </c>
      <c r="B109" t="s">
        <v>2102</v>
      </c>
      <c r="C109" s="2" t="s">
        <v>1216</v>
      </c>
    </row>
    <row r="110" spans="1:3">
      <c r="A110" t="s">
        <v>320</v>
      </c>
      <c r="B110" t="s">
        <v>2036</v>
      </c>
      <c r="C110" s="2" t="s">
        <v>321</v>
      </c>
    </row>
    <row r="111" spans="1:3">
      <c r="A111" t="s">
        <v>342</v>
      </c>
      <c r="B111" t="s">
        <v>2103</v>
      </c>
      <c r="C111" s="2" t="s">
        <v>344</v>
      </c>
    </row>
    <row r="112" spans="1:3">
      <c r="A112" t="s">
        <v>351</v>
      </c>
      <c r="B112" t="s">
        <v>2104</v>
      </c>
      <c r="C112" s="2" t="s">
        <v>352</v>
      </c>
    </row>
    <row r="113" spans="1:3">
      <c r="A113" t="s">
        <v>353</v>
      </c>
      <c r="B113" t="s">
        <v>2105</v>
      </c>
      <c r="C113" s="2" t="s">
        <v>355</v>
      </c>
    </row>
    <row r="114" spans="1:3">
      <c r="A114" t="s">
        <v>356</v>
      </c>
      <c r="B114" t="s">
        <v>2106</v>
      </c>
      <c r="C114" s="2" t="s">
        <v>358</v>
      </c>
    </row>
    <row r="115" spans="1:3">
      <c r="A115" t="s">
        <v>1232</v>
      </c>
      <c r="B115" t="s">
        <v>2107</v>
      </c>
      <c r="C115" s="2" t="s">
        <v>1234</v>
      </c>
    </row>
    <row r="116" spans="1:3">
      <c r="A116" t="s">
        <v>362</v>
      </c>
      <c r="B116" t="s">
        <v>2108</v>
      </c>
      <c r="C116" s="2" t="s">
        <v>364</v>
      </c>
    </row>
    <row r="117" spans="1:3">
      <c r="A117" t="s">
        <v>1240</v>
      </c>
      <c r="B117" t="s">
        <v>2109</v>
      </c>
      <c r="C117" s="2" t="s">
        <v>1242</v>
      </c>
    </row>
    <row r="118" spans="1:3">
      <c r="A118" t="s">
        <v>1244</v>
      </c>
      <c r="B118" t="s">
        <v>2110</v>
      </c>
      <c r="C118" s="2" t="s">
        <v>1245</v>
      </c>
    </row>
    <row r="119" spans="1:3">
      <c r="A119" t="s">
        <v>390</v>
      </c>
      <c r="B119" t="s">
        <v>2111</v>
      </c>
      <c r="C119" s="2" t="s">
        <v>1258</v>
      </c>
    </row>
    <row r="120" spans="1:3">
      <c r="A120" t="s">
        <v>403</v>
      </c>
      <c r="B120" t="s">
        <v>2112</v>
      </c>
      <c r="C120" s="2" t="s">
        <v>404</v>
      </c>
    </row>
    <row r="121" spans="1:3">
      <c r="A121" t="s">
        <v>418</v>
      </c>
      <c r="B121" t="s">
        <v>2032</v>
      </c>
      <c r="C121" s="2" t="s">
        <v>420</v>
      </c>
    </row>
    <row r="122" spans="1:3">
      <c r="A122" t="s">
        <v>427</v>
      </c>
      <c r="B122" t="s">
        <v>2113</v>
      </c>
      <c r="C122" s="2" t="s">
        <v>429</v>
      </c>
    </row>
    <row r="123" spans="1:3">
      <c r="A123" t="s">
        <v>1277</v>
      </c>
      <c r="B123" t="s">
        <v>2114</v>
      </c>
      <c r="C123" s="2" t="s">
        <v>1279</v>
      </c>
    </row>
    <row r="124" spans="1:3">
      <c r="A124" t="s">
        <v>1281</v>
      </c>
      <c r="B124" t="s">
        <v>2115</v>
      </c>
      <c r="C124" s="2" t="s">
        <v>1283</v>
      </c>
    </row>
    <row r="125" spans="1:3">
      <c r="A125" t="s">
        <v>452</v>
      </c>
      <c r="B125" t="s">
        <v>2116</v>
      </c>
      <c r="C125" s="2" t="s">
        <v>1298</v>
      </c>
    </row>
    <row r="126" spans="1:3">
      <c r="A126" t="s">
        <v>1322</v>
      </c>
      <c r="B126" t="s">
        <v>2117</v>
      </c>
      <c r="C126" s="2" t="s">
        <v>1324</v>
      </c>
    </row>
    <row r="127" spans="1:3">
      <c r="A127" t="s">
        <v>1322</v>
      </c>
      <c r="B127" t="s">
        <v>2118</v>
      </c>
      <c r="C127" s="2" t="s">
        <v>1326</v>
      </c>
    </row>
    <row r="128" spans="1:3">
      <c r="A128" t="s">
        <v>481</v>
      </c>
      <c r="B128" t="s">
        <v>2036</v>
      </c>
      <c r="C128" s="2" t="s">
        <v>482</v>
      </c>
    </row>
    <row r="129" spans="1:3">
      <c r="A129" t="s">
        <v>1328</v>
      </c>
      <c r="B129" t="s">
        <v>2119</v>
      </c>
      <c r="C129" s="2" t="s">
        <v>1329</v>
      </c>
    </row>
    <row r="130" spans="1:3">
      <c r="A130" t="s">
        <v>1330</v>
      </c>
      <c r="B130" t="s">
        <v>2120</v>
      </c>
      <c r="C130" s="2" t="s">
        <v>1331</v>
      </c>
    </row>
    <row r="131" spans="1:3">
      <c r="A131" t="s">
        <v>489</v>
      </c>
      <c r="B131" t="s">
        <v>2105</v>
      </c>
      <c r="C131" s="2" t="s">
        <v>490</v>
      </c>
    </row>
    <row r="132" spans="1:3">
      <c r="A132" s="242" t="s">
        <v>1170</v>
      </c>
      <c r="B132" s="242" t="s">
        <v>2044</v>
      </c>
      <c r="C132" s="2" t="s">
        <v>1172</v>
      </c>
    </row>
    <row r="133" spans="1:3">
      <c r="A133" t="s">
        <v>491</v>
      </c>
      <c r="B133" t="s">
        <v>2121</v>
      </c>
      <c r="C133" s="2" t="s">
        <v>493</v>
      </c>
    </row>
    <row r="134" spans="1:3">
      <c r="A134" t="s">
        <v>497</v>
      </c>
      <c r="B134" t="s">
        <v>2122</v>
      </c>
      <c r="C134" s="2" t="s">
        <v>498</v>
      </c>
    </row>
    <row r="135" spans="1:3">
      <c r="A135" t="s">
        <v>509</v>
      </c>
      <c r="B135" t="s">
        <v>2123</v>
      </c>
      <c r="C135" s="2" t="s">
        <v>511</v>
      </c>
    </row>
    <row r="136" spans="1:3">
      <c r="A136" t="s">
        <v>515</v>
      </c>
      <c r="B136" t="s">
        <v>2124</v>
      </c>
      <c r="C136" s="2" t="s">
        <v>517</v>
      </c>
    </row>
    <row r="137" spans="1:3">
      <c r="A137" t="s">
        <v>518</v>
      </c>
      <c r="B137" t="s">
        <v>2125</v>
      </c>
      <c r="C137" s="2" t="s">
        <v>1352</v>
      </c>
    </row>
    <row r="138" spans="1:3">
      <c r="A138" t="s">
        <v>526</v>
      </c>
      <c r="B138" t="s">
        <v>2042</v>
      </c>
      <c r="C138" s="2" t="s">
        <v>1358</v>
      </c>
    </row>
    <row r="139" spans="1:3">
      <c r="A139" t="s">
        <v>526</v>
      </c>
      <c r="B139" t="s">
        <v>2126</v>
      </c>
      <c r="C139" s="2" t="s">
        <v>533</v>
      </c>
    </row>
    <row r="140" spans="1:3">
      <c r="A140" t="s">
        <v>534</v>
      </c>
      <c r="B140" t="s">
        <v>2127</v>
      </c>
      <c r="C140" s="2" t="s">
        <v>536</v>
      </c>
    </row>
    <row r="141" spans="1:3">
      <c r="A141" t="s">
        <v>550</v>
      </c>
      <c r="B141" t="s">
        <v>2044</v>
      </c>
      <c r="C141" s="2" t="s">
        <v>551</v>
      </c>
    </row>
    <row r="142" spans="1:3">
      <c r="A142" t="s">
        <v>555</v>
      </c>
      <c r="B142" t="s">
        <v>2128</v>
      </c>
      <c r="C142" s="2" t="s">
        <v>557</v>
      </c>
    </row>
    <row r="143" spans="1:3">
      <c r="A143" t="s">
        <v>561</v>
      </c>
      <c r="B143" t="s">
        <v>2129</v>
      </c>
      <c r="C143" s="2" t="s">
        <v>563</v>
      </c>
    </row>
    <row r="144" spans="1:3">
      <c r="A144" t="s">
        <v>568</v>
      </c>
      <c r="B144" t="s">
        <v>2130</v>
      </c>
      <c r="C144" s="2" t="s">
        <v>570</v>
      </c>
    </row>
    <row r="145" spans="1:3">
      <c r="A145" t="s">
        <v>1365</v>
      </c>
      <c r="B145" t="s">
        <v>2131</v>
      </c>
      <c r="C145" s="2" t="s">
        <v>1366</v>
      </c>
    </row>
    <row r="146" spans="1:3">
      <c r="A146" t="s">
        <v>1371</v>
      </c>
      <c r="B146" t="s">
        <v>2132</v>
      </c>
      <c r="C146" s="2" t="s">
        <v>1373</v>
      </c>
    </row>
    <row r="147" spans="1:3">
      <c r="A147" t="s">
        <v>601</v>
      </c>
      <c r="B147" t="s">
        <v>2048</v>
      </c>
      <c r="C147" s="2" t="s">
        <v>602</v>
      </c>
    </row>
    <row r="148" spans="1:3">
      <c r="A148" t="s">
        <v>616</v>
      </c>
      <c r="B148" t="s">
        <v>2133</v>
      </c>
      <c r="C148" s="2" t="s">
        <v>1381</v>
      </c>
    </row>
    <row r="149" spans="1:3">
      <c r="A149" t="s">
        <v>630</v>
      </c>
      <c r="B149" t="s">
        <v>2050</v>
      </c>
      <c r="C149" s="2" t="s">
        <v>631</v>
      </c>
    </row>
    <row r="150" spans="1:3">
      <c r="A150" t="s">
        <v>637</v>
      </c>
      <c r="B150" t="s">
        <v>2134</v>
      </c>
      <c r="C150" s="2" t="s">
        <v>638</v>
      </c>
    </row>
    <row r="151" spans="1:3">
      <c r="A151" t="s">
        <v>672</v>
      </c>
      <c r="B151" t="s">
        <v>2135</v>
      </c>
      <c r="C151" s="2" t="s">
        <v>674</v>
      </c>
    </row>
    <row r="152" spans="1:3">
      <c r="A152" t="s">
        <v>680</v>
      </c>
      <c r="B152" t="s">
        <v>2110</v>
      </c>
      <c r="C152" s="2" t="s">
        <v>1393</v>
      </c>
    </row>
    <row r="153" spans="1:3">
      <c r="A153" t="s">
        <v>1394</v>
      </c>
      <c r="B153" t="s">
        <v>2136</v>
      </c>
      <c r="C153" s="2" t="s">
        <v>1396</v>
      </c>
    </row>
    <row r="154" spans="1:3">
      <c r="A154" t="s">
        <v>1397</v>
      </c>
      <c r="B154" t="s">
        <v>2137</v>
      </c>
      <c r="C154" s="2" t="s">
        <v>1398</v>
      </c>
    </row>
    <row r="155" spans="1:3">
      <c r="A155" t="s">
        <v>688</v>
      </c>
      <c r="B155" t="s">
        <v>2036</v>
      </c>
      <c r="C155" s="2" t="s">
        <v>689</v>
      </c>
    </row>
    <row r="156" spans="1:3">
      <c r="A156" t="s">
        <v>691</v>
      </c>
      <c r="B156" t="s">
        <v>2052</v>
      </c>
      <c r="C156" s="2" t="s">
        <v>693</v>
      </c>
    </row>
    <row r="157" spans="1:3">
      <c r="A157" t="s">
        <v>1402</v>
      </c>
      <c r="B157" t="s">
        <v>2138</v>
      </c>
      <c r="C157" s="2" t="s">
        <v>1404</v>
      </c>
    </row>
    <row r="158" spans="1:3">
      <c r="A158" t="s">
        <v>722</v>
      </c>
      <c r="B158" t="s">
        <v>2139</v>
      </c>
      <c r="C158" s="2" t="s">
        <v>724</v>
      </c>
    </row>
    <row r="159" spans="1:3">
      <c r="A159" t="s">
        <v>743</v>
      </c>
      <c r="B159" t="s">
        <v>2071</v>
      </c>
      <c r="C159" s="2" t="s">
        <v>744</v>
      </c>
    </row>
    <row r="160" spans="1:3">
      <c r="A160" t="s">
        <v>745</v>
      </c>
      <c r="B160" t="s">
        <v>2140</v>
      </c>
      <c r="C160" s="2" t="s">
        <v>1420</v>
      </c>
    </row>
    <row r="161" spans="1:3">
      <c r="A161" t="s">
        <v>783</v>
      </c>
      <c r="B161" t="s">
        <v>2141</v>
      </c>
      <c r="C161" s="2" t="s">
        <v>784</v>
      </c>
    </row>
    <row r="162" spans="1:3">
      <c r="A162" t="s">
        <v>1454</v>
      </c>
      <c r="B162" t="s">
        <v>2142</v>
      </c>
      <c r="C162" s="2" t="s">
        <v>1455</v>
      </c>
    </row>
    <row r="163" spans="1:3">
      <c r="A163" t="s">
        <v>838</v>
      </c>
      <c r="B163" t="s">
        <v>2143</v>
      </c>
      <c r="C163" s="2" t="s">
        <v>840</v>
      </c>
    </row>
    <row r="164" spans="1:3">
      <c r="A164" t="s">
        <v>1458</v>
      </c>
      <c r="B164" t="s">
        <v>2144</v>
      </c>
      <c r="C164" s="2" t="s">
        <v>1460</v>
      </c>
    </row>
    <row r="165" spans="1:3">
      <c r="A165" t="s">
        <v>846</v>
      </c>
      <c r="B165" t="s">
        <v>2145</v>
      </c>
      <c r="C165" s="2" t="s">
        <v>848</v>
      </c>
    </row>
    <row r="166" spans="1:3">
      <c r="A166" t="s">
        <v>1464</v>
      </c>
      <c r="B166" s="242" t="s">
        <v>1125</v>
      </c>
      <c r="C166" s="2" t="s">
        <v>1465</v>
      </c>
    </row>
    <row r="167" spans="1:3">
      <c r="A167" t="s">
        <v>852</v>
      </c>
      <c r="B167" t="s">
        <v>2146</v>
      </c>
      <c r="C167" s="2" t="s">
        <v>854</v>
      </c>
    </row>
    <row r="168" spans="1:3">
      <c r="A168" t="s">
        <v>858</v>
      </c>
      <c r="B168" t="s">
        <v>2036</v>
      </c>
      <c r="C168" s="2" t="s">
        <v>859</v>
      </c>
    </row>
    <row r="169" spans="1:3">
      <c r="A169" t="s">
        <v>861</v>
      </c>
      <c r="B169" t="s">
        <v>2147</v>
      </c>
      <c r="C169" s="2" t="s">
        <v>1468</v>
      </c>
    </row>
    <row r="170" spans="1:3">
      <c r="A170" t="s">
        <v>863</v>
      </c>
      <c r="B170" t="s">
        <v>2148</v>
      </c>
      <c r="C170" s="2" t="s">
        <v>1473</v>
      </c>
    </row>
    <row r="171" spans="1:3">
      <c r="A171" t="s">
        <v>1478</v>
      </c>
      <c r="B171" t="s">
        <v>2149</v>
      </c>
      <c r="C171" s="2" t="s">
        <v>1479</v>
      </c>
    </row>
    <row r="172" spans="1:3">
      <c r="A172" t="s">
        <v>1483</v>
      </c>
      <c r="B172" t="s">
        <v>2150</v>
      </c>
      <c r="C172" s="2" t="s">
        <v>1484</v>
      </c>
    </row>
    <row r="173" spans="1:3">
      <c r="A173" t="s">
        <v>1489</v>
      </c>
      <c r="B173" t="s">
        <v>2151</v>
      </c>
      <c r="C173" s="2" t="s">
        <v>1491</v>
      </c>
    </row>
    <row r="174" spans="1:3">
      <c r="A174" s="242"/>
      <c r="B174" s="242"/>
      <c r="C174" s="2"/>
    </row>
    <row r="175" spans="1:3">
      <c r="A175" s="243" t="s">
        <v>2152</v>
      </c>
      <c r="B175" s="242"/>
      <c r="C175" s="2"/>
    </row>
    <row r="176" spans="1:3">
      <c r="A176" t="s">
        <v>127</v>
      </c>
      <c r="B176" t="s">
        <v>128</v>
      </c>
      <c r="C176" s="2" t="s">
        <v>1123</v>
      </c>
    </row>
    <row r="177" spans="1:3">
      <c r="A177" t="s">
        <v>221</v>
      </c>
      <c r="B177" t="s">
        <v>1165</v>
      </c>
      <c r="C177" s="2" t="s">
        <v>1166</v>
      </c>
    </row>
    <row r="178" spans="1:3">
      <c r="A178" t="s">
        <v>1173</v>
      </c>
      <c r="B178" t="s">
        <v>1174</v>
      </c>
      <c r="C178" s="2" t="s">
        <v>1175</v>
      </c>
    </row>
    <row r="179" spans="1:3">
      <c r="A179" t="s">
        <v>262</v>
      </c>
      <c r="B179" t="s">
        <v>263</v>
      </c>
      <c r="C179" s="2" t="s">
        <v>264</v>
      </c>
    </row>
    <row r="180" spans="1:3">
      <c r="A180" t="s">
        <v>342</v>
      </c>
      <c r="B180" t="s">
        <v>1229</v>
      </c>
      <c r="C180" s="2" t="s">
        <v>344</v>
      </c>
    </row>
    <row r="181" spans="1:3">
      <c r="A181" t="s">
        <v>348</v>
      </c>
      <c r="B181" t="s">
        <v>1230</v>
      </c>
      <c r="C181" s="2" t="s">
        <v>350</v>
      </c>
    </row>
    <row r="182" spans="1:3">
      <c r="A182" t="s">
        <v>362</v>
      </c>
      <c r="B182" t="s">
        <v>1239</v>
      </c>
      <c r="C182" s="2" t="s">
        <v>364</v>
      </c>
    </row>
    <row r="183" spans="1:3">
      <c r="A183" t="s">
        <v>365</v>
      </c>
      <c r="B183" t="s">
        <v>1243</v>
      </c>
      <c r="C183" s="2" t="s">
        <v>367</v>
      </c>
    </row>
    <row r="184" spans="1:3">
      <c r="A184" t="s">
        <v>377</v>
      </c>
      <c r="B184" t="s">
        <v>111</v>
      </c>
      <c r="C184" s="2" t="s">
        <v>1248</v>
      </c>
    </row>
    <row r="185" spans="1:3">
      <c r="A185" t="s">
        <v>1271</v>
      </c>
      <c r="B185" t="s">
        <v>1272</v>
      </c>
      <c r="C185" s="2" t="s">
        <v>1273</v>
      </c>
    </row>
    <row r="186" spans="1:3">
      <c r="A186" t="s">
        <v>1290</v>
      </c>
      <c r="B186" t="s">
        <v>1291</v>
      </c>
      <c r="C186" s="2" t="s">
        <v>1292</v>
      </c>
    </row>
    <row r="187" spans="1:3">
      <c r="A187" t="s">
        <v>491</v>
      </c>
      <c r="B187" t="s">
        <v>2074</v>
      </c>
      <c r="C187" s="2" t="s">
        <v>493</v>
      </c>
    </row>
    <row r="188" spans="1:3">
      <c r="A188" t="s">
        <v>526</v>
      </c>
      <c r="B188" t="s">
        <v>1357</v>
      </c>
      <c r="C188" s="2" t="s">
        <v>1358</v>
      </c>
    </row>
    <row r="189" spans="1:3">
      <c r="A189" t="s">
        <v>664</v>
      </c>
      <c r="B189" t="s">
        <v>2153</v>
      </c>
      <c r="C189" s="2" t="s">
        <v>666</v>
      </c>
    </row>
    <row r="190" spans="1:3">
      <c r="A190" t="s">
        <v>710</v>
      </c>
      <c r="B190" t="s">
        <v>1269</v>
      </c>
      <c r="C190" s="2" t="s">
        <v>712</v>
      </c>
    </row>
    <row r="191" spans="1:3">
      <c r="A191" t="s">
        <v>773</v>
      </c>
      <c r="B191" t="s">
        <v>867</v>
      </c>
      <c r="C191" s="2" t="s">
        <v>774</v>
      </c>
    </row>
    <row r="192" spans="1:3">
      <c r="A192" t="s">
        <v>787</v>
      </c>
      <c r="B192" t="s">
        <v>1436</v>
      </c>
      <c r="C192" s="2" t="s">
        <v>789</v>
      </c>
    </row>
    <row r="193" spans="1:3">
      <c r="A193" t="s">
        <v>1462</v>
      </c>
      <c r="B193" t="s">
        <v>1125</v>
      </c>
      <c r="C193" s="2" t="s">
        <v>1463</v>
      </c>
    </row>
    <row r="194" spans="1:3">
      <c r="A194" t="s">
        <v>872</v>
      </c>
      <c r="B194" t="s">
        <v>408</v>
      </c>
      <c r="C194" s="2" t="s">
        <v>873</v>
      </c>
    </row>
    <row r="195" spans="1:3">
      <c r="A195" t="s">
        <v>874</v>
      </c>
      <c r="B195" t="s">
        <v>1480</v>
      </c>
      <c r="C195" s="2" t="s">
        <v>1481</v>
      </c>
    </row>
    <row r="196" spans="1:3">
      <c r="A196" t="s">
        <v>886</v>
      </c>
      <c r="B196" t="s">
        <v>1485</v>
      </c>
      <c r="C196" s="2" t="s">
        <v>888</v>
      </c>
    </row>
    <row r="197" spans="1:3">
      <c r="A197" s="243"/>
      <c r="B197" s="242"/>
      <c r="C197" s="2"/>
    </row>
    <row r="198" spans="1:3">
      <c r="A198" s="243" t="s">
        <v>2154</v>
      </c>
      <c r="B198" s="242"/>
      <c r="C198" s="2"/>
    </row>
    <row r="199" spans="1:3">
      <c r="A199" t="s">
        <v>20</v>
      </c>
      <c r="B199" t="s">
        <v>1083</v>
      </c>
      <c r="C199" s="2" t="s">
        <v>22</v>
      </c>
    </row>
    <row r="200" spans="1:3">
      <c r="A200" t="s">
        <v>53</v>
      </c>
      <c r="B200" t="s">
        <v>1095</v>
      </c>
      <c r="C200" s="2" t="s">
        <v>55</v>
      </c>
    </row>
    <row r="201" spans="1:3">
      <c r="A201" t="s">
        <v>53</v>
      </c>
      <c r="B201" t="s">
        <v>1092</v>
      </c>
      <c r="C201" s="2" t="s">
        <v>58</v>
      </c>
    </row>
    <row r="202" spans="1:3">
      <c r="A202" t="s">
        <v>1110</v>
      </c>
      <c r="B202" t="s">
        <v>1111</v>
      </c>
      <c r="C202" s="2" t="s">
        <v>1112</v>
      </c>
    </row>
    <row r="203" spans="1:3">
      <c r="A203" t="s">
        <v>1120</v>
      </c>
      <c r="B203" t="s">
        <v>1121</v>
      </c>
      <c r="C203" s="2" t="s">
        <v>1122</v>
      </c>
    </row>
    <row r="204" spans="1:3">
      <c r="A204" t="s">
        <v>127</v>
      </c>
      <c r="B204" t="s">
        <v>128</v>
      </c>
      <c r="C204" s="2" t="s">
        <v>1123</v>
      </c>
    </row>
    <row r="205" spans="1:3">
      <c r="A205" t="s">
        <v>133</v>
      </c>
      <c r="B205" t="s">
        <v>1125</v>
      </c>
      <c r="C205" s="2" t="s">
        <v>135</v>
      </c>
    </row>
    <row r="206" spans="1:3">
      <c r="A206" t="s">
        <v>152</v>
      </c>
      <c r="B206" t="s">
        <v>1135</v>
      </c>
      <c r="C206" s="2" t="s">
        <v>154</v>
      </c>
    </row>
    <row r="207" spans="1:3">
      <c r="A207" t="s">
        <v>1139</v>
      </c>
      <c r="B207" t="s">
        <v>1140</v>
      </c>
      <c r="C207" s="2" t="s">
        <v>1141</v>
      </c>
    </row>
    <row r="208" spans="1:3">
      <c r="A208" t="s">
        <v>159</v>
      </c>
      <c r="B208" t="s">
        <v>1143</v>
      </c>
      <c r="C208" s="2" t="s">
        <v>161</v>
      </c>
    </row>
    <row r="209" spans="1:3">
      <c r="A209" t="s">
        <v>182</v>
      </c>
      <c r="B209" t="s">
        <v>183</v>
      </c>
      <c r="C209" s="2" t="s">
        <v>184</v>
      </c>
    </row>
    <row r="210" spans="1:3">
      <c r="A210" t="s">
        <v>190</v>
      </c>
      <c r="B210" t="s">
        <v>325</v>
      </c>
      <c r="C210" s="2" t="s">
        <v>192</v>
      </c>
    </row>
    <row r="211" spans="1:3">
      <c r="A211" t="s">
        <v>197</v>
      </c>
      <c r="B211" t="s">
        <v>1149</v>
      </c>
      <c r="C211" s="2" t="s">
        <v>1150</v>
      </c>
    </row>
    <row r="212" spans="1:3">
      <c r="A212" t="s">
        <v>251</v>
      </c>
      <c r="B212" t="s">
        <v>1185</v>
      </c>
      <c r="C212" s="2" t="s">
        <v>253</v>
      </c>
    </row>
    <row r="213" spans="1:3">
      <c r="A213" t="s">
        <v>286</v>
      </c>
      <c r="B213" t="s">
        <v>111</v>
      </c>
      <c r="C213" s="2" t="s">
        <v>1203</v>
      </c>
    </row>
    <row r="214" spans="1:3">
      <c r="A214" t="s">
        <v>288</v>
      </c>
      <c r="B214" t="s">
        <v>1204</v>
      </c>
      <c r="C214" s="2" t="s">
        <v>290</v>
      </c>
    </row>
    <row r="215" spans="1:3">
      <c r="A215" t="s">
        <v>1211</v>
      </c>
      <c r="B215" t="s">
        <v>1212</v>
      </c>
      <c r="C215" s="2" t="s">
        <v>1213</v>
      </c>
    </row>
    <row r="216" spans="1:3">
      <c r="A216" t="s">
        <v>317</v>
      </c>
      <c r="B216" t="s">
        <v>1106</v>
      </c>
      <c r="C216" s="2" t="s">
        <v>319</v>
      </c>
    </row>
    <row r="217" spans="1:3">
      <c r="A217" t="s">
        <v>1218</v>
      </c>
      <c r="B217" t="s">
        <v>325</v>
      </c>
      <c r="C217" s="2" t="s">
        <v>1219</v>
      </c>
    </row>
    <row r="218" spans="1:3">
      <c r="A218" t="s">
        <v>342</v>
      </c>
      <c r="B218" t="s">
        <v>1229</v>
      </c>
      <c r="C218" s="2" t="s">
        <v>344</v>
      </c>
    </row>
    <row r="219" spans="1:3">
      <c r="A219" t="s">
        <v>348</v>
      </c>
      <c r="B219" t="s">
        <v>1230</v>
      </c>
      <c r="C219" s="2" t="s">
        <v>350</v>
      </c>
    </row>
    <row r="220" spans="1:3">
      <c r="A220" t="s">
        <v>353</v>
      </c>
      <c r="B220" t="s">
        <v>354</v>
      </c>
      <c r="C220" s="2" t="s">
        <v>355</v>
      </c>
    </row>
    <row r="221" spans="1:3">
      <c r="A221" t="s">
        <v>1235</v>
      </c>
      <c r="B221" t="s">
        <v>1236</v>
      </c>
      <c r="C221" s="2" t="s">
        <v>1237</v>
      </c>
    </row>
    <row r="222" spans="1:3">
      <c r="A222" t="s">
        <v>359</v>
      </c>
      <c r="B222" t="s">
        <v>1238</v>
      </c>
      <c r="C222" s="2" t="s">
        <v>361</v>
      </c>
    </row>
    <row r="223" spans="1:3">
      <c r="A223" t="s">
        <v>1251</v>
      </c>
      <c r="B223" t="s">
        <v>1252</v>
      </c>
      <c r="C223" s="2" t="s">
        <v>1253</v>
      </c>
    </row>
    <row r="224" spans="1:3">
      <c r="A224" t="s">
        <v>390</v>
      </c>
      <c r="B224" t="s">
        <v>1257</v>
      </c>
      <c r="C224" s="2" t="s">
        <v>1258</v>
      </c>
    </row>
    <row r="225" spans="1:3">
      <c r="A225" t="s">
        <v>1319</v>
      </c>
      <c r="B225" t="s">
        <v>1320</v>
      </c>
      <c r="C225" s="2" t="s">
        <v>1321</v>
      </c>
    </row>
    <row r="226" spans="1:3">
      <c r="A226" t="s">
        <v>486</v>
      </c>
      <c r="B226" t="s">
        <v>1227</v>
      </c>
      <c r="C226" s="2" t="s">
        <v>1337</v>
      </c>
    </row>
    <row r="227" spans="1:3">
      <c r="A227" t="s">
        <v>491</v>
      </c>
      <c r="B227" t="s">
        <v>2074</v>
      </c>
      <c r="C227" s="2" t="s">
        <v>493</v>
      </c>
    </row>
    <row r="228" spans="1:3">
      <c r="A228" t="s">
        <v>526</v>
      </c>
      <c r="B228" t="s">
        <v>1357</v>
      </c>
      <c r="C228" s="2" t="s">
        <v>1358</v>
      </c>
    </row>
    <row r="229" spans="1:3">
      <c r="A229" t="s">
        <v>534</v>
      </c>
      <c r="B229" t="s">
        <v>535</v>
      </c>
      <c r="C229" s="2" t="s">
        <v>536</v>
      </c>
    </row>
    <row r="230" spans="1:3">
      <c r="A230" t="s">
        <v>571</v>
      </c>
      <c r="B230" t="s">
        <v>1239</v>
      </c>
      <c r="C230" s="2" t="s">
        <v>572</v>
      </c>
    </row>
    <row r="231" spans="1:3">
      <c r="A231" t="s">
        <v>595</v>
      </c>
      <c r="B231" t="s">
        <v>1374</v>
      </c>
      <c r="C231" s="2" t="s">
        <v>597</v>
      </c>
    </row>
    <row r="232" spans="1:3">
      <c r="A232" t="s">
        <v>616</v>
      </c>
      <c r="B232" t="s">
        <v>2155</v>
      </c>
      <c r="C232" s="2" t="s">
        <v>1381</v>
      </c>
    </row>
    <row r="233" spans="1:3">
      <c r="A233" t="s">
        <v>625</v>
      </c>
      <c r="B233" t="s">
        <v>1382</v>
      </c>
      <c r="C233" s="2" t="s">
        <v>1383</v>
      </c>
    </row>
    <row r="234" spans="1:3">
      <c r="A234" t="s">
        <v>672</v>
      </c>
      <c r="B234" t="s">
        <v>1390</v>
      </c>
      <c r="C234" s="2" t="s">
        <v>674</v>
      </c>
    </row>
    <row r="235" spans="1:3">
      <c r="A235" t="s">
        <v>680</v>
      </c>
      <c r="B235" t="s">
        <v>623</v>
      </c>
      <c r="C235" s="2" t="s">
        <v>1393</v>
      </c>
    </row>
    <row r="236" spans="1:3">
      <c r="A236" t="s">
        <v>1394</v>
      </c>
      <c r="B236" t="s">
        <v>1395</v>
      </c>
      <c r="C236" s="2" t="s">
        <v>1396</v>
      </c>
    </row>
    <row r="237" spans="1:3">
      <c r="A237" t="s">
        <v>759</v>
      </c>
      <c r="B237" t="s">
        <v>760</v>
      </c>
      <c r="C237" s="2" t="s">
        <v>761</v>
      </c>
    </row>
    <row r="238" spans="1:3">
      <c r="A238" t="s">
        <v>762</v>
      </c>
      <c r="B238" t="s">
        <v>128</v>
      </c>
      <c r="C238" s="2" t="s">
        <v>765</v>
      </c>
    </row>
    <row r="239" spans="1:3">
      <c r="A239" t="s">
        <v>781</v>
      </c>
      <c r="B239" t="s">
        <v>1140</v>
      </c>
      <c r="C239" s="2" t="s">
        <v>782</v>
      </c>
    </row>
    <row r="240" spans="1:3">
      <c r="A240" t="s">
        <v>783</v>
      </c>
      <c r="B240" t="s">
        <v>1084</v>
      </c>
      <c r="C240" s="2" t="s">
        <v>784</v>
      </c>
    </row>
    <row r="241" spans="1:3">
      <c r="A241" t="s">
        <v>858</v>
      </c>
      <c r="B241" t="s">
        <v>105</v>
      </c>
      <c r="C241" s="2" t="s">
        <v>859</v>
      </c>
    </row>
    <row r="242" spans="1:3">
      <c r="A242" t="s">
        <v>1493</v>
      </c>
      <c r="B242" t="s">
        <v>1494</v>
      </c>
      <c r="C242" s="2" t="s">
        <v>1495</v>
      </c>
    </row>
    <row r="243" spans="1:3">
      <c r="C243" s="2"/>
    </row>
    <row r="244" spans="1:3">
      <c r="A244" s="10" t="s">
        <v>2156</v>
      </c>
      <c r="C244" s="2"/>
    </row>
    <row r="245" spans="1:3">
      <c r="A245" t="s">
        <v>53</v>
      </c>
      <c r="B245" t="s">
        <v>2015</v>
      </c>
      <c r="C245" s="2" t="s">
        <v>58</v>
      </c>
    </row>
    <row r="246" spans="1:3">
      <c r="A246" t="s">
        <v>2157</v>
      </c>
      <c r="B246" t="s">
        <v>2048</v>
      </c>
      <c r="C246" s="2" t="s">
        <v>1097</v>
      </c>
    </row>
    <row r="247" spans="1:3">
      <c r="A247" t="s">
        <v>2158</v>
      </c>
      <c r="B247" t="s">
        <v>2159</v>
      </c>
      <c r="C247" s="2" t="s">
        <v>177</v>
      </c>
    </row>
    <row r="248" spans="1:3">
      <c r="A248" t="s">
        <v>2160</v>
      </c>
      <c r="B248" t="s">
        <v>2097</v>
      </c>
      <c r="C248" s="2" t="s">
        <v>184</v>
      </c>
    </row>
    <row r="249" spans="1:3">
      <c r="A249" t="s">
        <v>2021</v>
      </c>
      <c r="B249" t="s">
        <v>2022</v>
      </c>
      <c r="C249" s="2" t="s">
        <v>192</v>
      </c>
    </row>
    <row r="250" spans="1:3">
      <c r="A250" t="s">
        <v>2161</v>
      </c>
      <c r="B250" t="s">
        <v>2071</v>
      </c>
      <c r="C250" s="2" t="s">
        <v>1152</v>
      </c>
    </row>
    <row r="251" spans="1:3">
      <c r="A251" t="s">
        <v>2162</v>
      </c>
      <c r="B251" t="s">
        <v>2163</v>
      </c>
      <c r="C251" s="2" t="s">
        <v>1169</v>
      </c>
    </row>
    <row r="252" spans="1:3">
      <c r="A252" t="s">
        <v>2164</v>
      </c>
      <c r="B252" t="s">
        <v>2165</v>
      </c>
      <c r="C252" s="2" t="s">
        <v>361</v>
      </c>
    </row>
    <row r="253" spans="1:3">
      <c r="A253" t="s">
        <v>2166</v>
      </c>
      <c r="B253" t="s">
        <v>2110</v>
      </c>
      <c r="C253" s="2" t="s">
        <v>1267</v>
      </c>
    </row>
    <row r="254" spans="1:3">
      <c r="A254" t="s">
        <v>2167</v>
      </c>
      <c r="B254" t="s">
        <v>2168</v>
      </c>
      <c r="C254" s="2" t="s">
        <v>1270</v>
      </c>
    </row>
    <row r="255" spans="1:3">
      <c r="A255" t="s">
        <v>2169</v>
      </c>
      <c r="B255" t="s">
        <v>2170</v>
      </c>
      <c r="C255" s="2" t="s">
        <v>477</v>
      </c>
    </row>
    <row r="256" spans="1:3">
      <c r="A256" t="s">
        <v>2171</v>
      </c>
      <c r="B256" t="s">
        <v>2172</v>
      </c>
      <c r="C256" s="2" t="s">
        <v>480</v>
      </c>
    </row>
    <row r="257" spans="1:3">
      <c r="A257" t="s">
        <v>2035</v>
      </c>
      <c r="B257" t="s">
        <v>2036</v>
      </c>
      <c r="C257" s="2" t="s">
        <v>482</v>
      </c>
    </row>
    <row r="258" spans="1:3">
      <c r="A258" t="s">
        <v>2039</v>
      </c>
      <c r="B258" t="s">
        <v>2040</v>
      </c>
      <c r="C258" s="2" t="s">
        <v>523</v>
      </c>
    </row>
    <row r="259" spans="1:3">
      <c r="A259" t="s">
        <v>2041</v>
      </c>
      <c r="B259" t="s">
        <v>2042</v>
      </c>
      <c r="C259" s="2" t="s">
        <v>1358</v>
      </c>
    </row>
    <row r="260" spans="1:3">
      <c r="A260" t="s">
        <v>2173</v>
      </c>
      <c r="B260" t="s">
        <v>2127</v>
      </c>
      <c r="C260" s="2" t="s">
        <v>536</v>
      </c>
    </row>
    <row r="261" spans="1:3">
      <c r="A261" t="s">
        <v>2043</v>
      </c>
      <c r="B261" t="s">
        <v>2044</v>
      </c>
      <c r="C261" s="2" t="s">
        <v>1361</v>
      </c>
    </row>
    <row r="262" spans="1:3">
      <c r="A262" t="s">
        <v>2174</v>
      </c>
      <c r="B262" t="s">
        <v>2175</v>
      </c>
      <c r="C262" s="2" t="s">
        <v>1370</v>
      </c>
    </row>
    <row r="263" spans="1:3">
      <c r="A263" t="s">
        <v>2176</v>
      </c>
      <c r="B263" t="s">
        <v>2177</v>
      </c>
      <c r="C263" s="2" t="s">
        <v>709</v>
      </c>
    </row>
    <row r="264" spans="1:3">
      <c r="A264" t="s">
        <v>2058</v>
      </c>
      <c r="B264" t="s">
        <v>853</v>
      </c>
      <c r="C264" s="2" t="s">
        <v>765</v>
      </c>
    </row>
    <row r="265" spans="1:3">
      <c r="A265" t="s">
        <v>2178</v>
      </c>
      <c r="B265" t="s">
        <v>2098</v>
      </c>
      <c r="C265" s="2" t="s">
        <v>1432</v>
      </c>
    </row>
    <row r="266" spans="1:3">
      <c r="A266" t="s">
        <v>2179</v>
      </c>
      <c r="B266" t="s">
        <v>2180</v>
      </c>
      <c r="C266" s="2" t="s">
        <v>1445</v>
      </c>
    </row>
    <row r="267" spans="1:3">
      <c r="A267" t="s">
        <v>2181</v>
      </c>
      <c r="B267" t="s">
        <v>2177</v>
      </c>
      <c r="C267" s="2" t="s">
        <v>1447</v>
      </c>
    </row>
    <row r="268" spans="1:3">
      <c r="A268" t="s">
        <v>2182</v>
      </c>
      <c r="B268" t="s">
        <v>2183</v>
      </c>
      <c r="C268" s="2" t="s">
        <v>907</v>
      </c>
    </row>
    <row r="269" spans="1:3">
      <c r="A269" s="10" t="s">
        <v>1498</v>
      </c>
      <c r="C269" s="2"/>
    </row>
    <row r="270" spans="1:3">
      <c r="A270" t="s">
        <v>1499</v>
      </c>
      <c r="B270" t="s">
        <v>30</v>
      </c>
      <c r="C270" s="2" t="s">
        <v>1500</v>
      </c>
    </row>
    <row r="271" spans="1:3">
      <c r="A271" t="s">
        <v>1502</v>
      </c>
      <c r="B271" t="s">
        <v>1503</v>
      </c>
      <c r="C271" s="2" t="s">
        <v>1504</v>
      </c>
    </row>
    <row r="272" spans="1:3">
      <c r="A272" t="s">
        <v>1505</v>
      </c>
      <c r="B272" t="s">
        <v>1506</v>
      </c>
      <c r="C272" s="2" t="s">
        <v>1507</v>
      </c>
    </row>
    <row r="273" spans="1:6" s="36" customFormat="1">
      <c r="A273" s="36" t="s">
        <v>1508</v>
      </c>
      <c r="B273" s="36" t="s">
        <v>529</v>
      </c>
      <c r="C273" s="388" t="s">
        <v>1509</v>
      </c>
      <c r="F273" s="36" t="s">
        <v>1510</v>
      </c>
    </row>
    <row r="274" spans="1:6">
      <c r="A274" t="s">
        <v>1511</v>
      </c>
      <c r="B274" t="s">
        <v>1512</v>
      </c>
      <c r="C274" s="2" t="s">
        <v>1513</v>
      </c>
    </row>
    <row r="275" spans="1:6">
      <c r="A275" t="s">
        <v>1514</v>
      </c>
      <c r="B275" t="s">
        <v>252</v>
      </c>
      <c r="C275" s="2" t="s">
        <v>1515</v>
      </c>
    </row>
    <row r="276" spans="1:6">
      <c r="A276" t="s">
        <v>1517</v>
      </c>
      <c r="B276" t="s">
        <v>1518</v>
      </c>
      <c r="C276" s="2" t="s">
        <v>1519</v>
      </c>
    </row>
    <row r="277" spans="1:6">
      <c r="A277" t="s">
        <v>1520</v>
      </c>
      <c r="B277" t="s">
        <v>43</v>
      </c>
      <c r="C277" s="2" t="s">
        <v>1521</v>
      </c>
    </row>
    <row r="278" spans="1:6">
      <c r="A278" t="s">
        <v>1522</v>
      </c>
      <c r="B278" t="s">
        <v>1523</v>
      </c>
      <c r="C278" s="2" t="s">
        <v>1524</v>
      </c>
    </row>
    <row r="279" spans="1:6">
      <c r="A279" t="s">
        <v>1525</v>
      </c>
      <c r="B279" t="s">
        <v>1526</v>
      </c>
      <c r="C279" s="2" t="s">
        <v>1527</v>
      </c>
    </row>
    <row r="280" spans="1:6">
      <c r="A280" t="s">
        <v>1528</v>
      </c>
      <c r="B280" t="s">
        <v>160</v>
      </c>
      <c r="C280" s="2" t="s">
        <v>1529</v>
      </c>
    </row>
    <row r="281" spans="1:6">
      <c r="A281" t="s">
        <v>1530</v>
      </c>
      <c r="B281" t="s">
        <v>276</v>
      </c>
      <c r="C281" s="2" t="s">
        <v>1531</v>
      </c>
    </row>
    <row r="282" spans="1:6">
      <c r="A282" t="s">
        <v>1532</v>
      </c>
      <c r="B282" t="s">
        <v>683</v>
      </c>
      <c r="C282" s="2" t="s">
        <v>1533</v>
      </c>
    </row>
    <row r="283" spans="1:6">
      <c r="A283" t="s">
        <v>1534</v>
      </c>
      <c r="B283" t="s">
        <v>134</v>
      </c>
      <c r="C283" s="2" t="s">
        <v>1535</v>
      </c>
    </row>
    <row r="284" spans="1:6">
      <c r="A284" t="s">
        <v>1536</v>
      </c>
      <c r="B284" t="s">
        <v>1537</v>
      </c>
      <c r="C284" s="2" t="s">
        <v>1538</v>
      </c>
    </row>
    <row r="285" spans="1:6">
      <c r="A285" t="s">
        <v>1539</v>
      </c>
      <c r="B285" t="s">
        <v>100</v>
      </c>
      <c r="C285" s="2" t="s">
        <v>1540</v>
      </c>
    </row>
    <row r="286" spans="1:6">
      <c r="A286" t="s">
        <v>146</v>
      </c>
      <c r="B286" t="s">
        <v>67</v>
      </c>
      <c r="C286" s="2" t="s">
        <v>147</v>
      </c>
    </row>
    <row r="287" spans="1:6">
      <c r="A287" t="s">
        <v>1541</v>
      </c>
      <c r="B287" t="s">
        <v>1542</v>
      </c>
      <c r="C287" s="2" t="s">
        <v>1543</v>
      </c>
    </row>
    <row r="288" spans="1:6">
      <c r="A288" t="s">
        <v>1544</v>
      </c>
      <c r="B288" t="s">
        <v>1545</v>
      </c>
      <c r="C288" s="2" t="s">
        <v>1546</v>
      </c>
    </row>
    <row r="289" spans="1:6">
      <c r="A289" t="s">
        <v>1547</v>
      </c>
      <c r="B289" t="s">
        <v>1548</v>
      </c>
      <c r="C289" s="2" t="s">
        <v>1549</v>
      </c>
    </row>
    <row r="290" spans="1:6">
      <c r="A290" t="s">
        <v>1550</v>
      </c>
      <c r="B290" t="s">
        <v>1518</v>
      </c>
      <c r="C290" s="2" t="s">
        <v>1551</v>
      </c>
    </row>
    <row r="291" spans="1:6">
      <c r="A291" t="s">
        <v>1144</v>
      </c>
      <c r="B291" t="s">
        <v>43</v>
      </c>
      <c r="C291" s="2" t="s">
        <v>1552</v>
      </c>
    </row>
    <row r="292" spans="1:6">
      <c r="A292" t="s">
        <v>1553</v>
      </c>
      <c r="B292" t="s">
        <v>472</v>
      </c>
      <c r="C292" s="2" t="s">
        <v>1554</v>
      </c>
    </row>
    <row r="293" spans="1:6">
      <c r="A293" t="s">
        <v>1555</v>
      </c>
      <c r="B293" t="s">
        <v>527</v>
      </c>
      <c r="C293" s="2" t="s">
        <v>1556</v>
      </c>
    </row>
    <row r="294" spans="1:6">
      <c r="A294" t="s">
        <v>1555</v>
      </c>
      <c r="B294" t="s">
        <v>1557</v>
      </c>
      <c r="C294" s="2" t="s">
        <v>1558</v>
      </c>
    </row>
    <row r="295" spans="1:6">
      <c r="A295" t="s">
        <v>1559</v>
      </c>
      <c r="B295" t="s">
        <v>1560</v>
      </c>
      <c r="C295" s="2" t="s">
        <v>1561</v>
      </c>
    </row>
    <row r="296" spans="1:6">
      <c r="A296" t="s">
        <v>1151</v>
      </c>
      <c r="B296" t="s">
        <v>1562</v>
      </c>
      <c r="C296" s="2" t="s">
        <v>1563</v>
      </c>
    </row>
    <row r="297" spans="1:6">
      <c r="A297" t="s">
        <v>1564</v>
      </c>
      <c r="B297" t="s">
        <v>577</v>
      </c>
      <c r="C297" s="2" t="s">
        <v>1565</v>
      </c>
    </row>
    <row r="298" spans="1:6" s="36" customFormat="1">
      <c r="A298" s="36" t="s">
        <v>1570</v>
      </c>
      <c r="B298" s="36" t="s">
        <v>1571</v>
      </c>
      <c r="C298" s="388" t="s">
        <v>1572</v>
      </c>
      <c r="F298" s="36" t="s">
        <v>1573</v>
      </c>
    </row>
    <row r="299" spans="1:6">
      <c r="A299" t="s">
        <v>1574</v>
      </c>
      <c r="B299" t="s">
        <v>1575</v>
      </c>
      <c r="C299" s="2" t="s">
        <v>1576</v>
      </c>
    </row>
    <row r="300" spans="1:6">
      <c r="A300" t="s">
        <v>1577</v>
      </c>
      <c r="B300" t="s">
        <v>1578</v>
      </c>
      <c r="C300" s="2" t="s">
        <v>1579</v>
      </c>
    </row>
    <row r="301" spans="1:6">
      <c r="A301" t="s">
        <v>1580</v>
      </c>
      <c r="B301" t="s">
        <v>1581</v>
      </c>
      <c r="C301" s="2" t="s">
        <v>1582</v>
      </c>
    </row>
    <row r="302" spans="1:6">
      <c r="A302" t="s">
        <v>1583</v>
      </c>
      <c r="B302" t="s">
        <v>1584</v>
      </c>
      <c r="C302" s="2" t="s">
        <v>1585</v>
      </c>
    </row>
    <row r="303" spans="1:6">
      <c r="A303" t="s">
        <v>1586</v>
      </c>
      <c r="B303" t="s">
        <v>1587</v>
      </c>
      <c r="C303" s="2" t="s">
        <v>1588</v>
      </c>
    </row>
    <row r="304" spans="1:6">
      <c r="A304" t="s">
        <v>232</v>
      </c>
      <c r="B304" t="s">
        <v>233</v>
      </c>
      <c r="C304" s="2" t="s">
        <v>1589</v>
      </c>
    </row>
    <row r="305" spans="1:6">
      <c r="A305" t="s">
        <v>1590</v>
      </c>
      <c r="B305" t="s">
        <v>529</v>
      </c>
      <c r="C305" s="2" t="s">
        <v>1591</v>
      </c>
    </row>
    <row r="306" spans="1:6">
      <c r="A306" t="s">
        <v>1592</v>
      </c>
      <c r="B306" t="s">
        <v>1593</v>
      </c>
      <c r="C306" s="2" t="s">
        <v>1594</v>
      </c>
    </row>
    <row r="307" spans="1:6" s="36" customFormat="1">
      <c r="A307" s="36" t="s">
        <v>1595</v>
      </c>
      <c r="B307" s="36" t="s">
        <v>1596</v>
      </c>
      <c r="C307" s="388" t="s">
        <v>1597</v>
      </c>
      <c r="F307" s="36" t="s">
        <v>1090</v>
      </c>
    </row>
    <row r="308" spans="1:6">
      <c r="A308" t="s">
        <v>1598</v>
      </c>
      <c r="B308" t="s">
        <v>1599</v>
      </c>
      <c r="C308" s="2" t="s">
        <v>1600</v>
      </c>
    </row>
    <row r="309" spans="1:6">
      <c r="A309" t="s">
        <v>1601</v>
      </c>
      <c r="B309" t="s">
        <v>1602</v>
      </c>
      <c r="C309" s="2" t="s">
        <v>1603</v>
      </c>
    </row>
    <row r="310" spans="1:6">
      <c r="A310" t="s">
        <v>1604</v>
      </c>
      <c r="B310" t="s">
        <v>1605</v>
      </c>
      <c r="C310" s="2" t="s">
        <v>1606</v>
      </c>
    </row>
    <row r="311" spans="1:6">
      <c r="A311" t="s">
        <v>1607</v>
      </c>
      <c r="B311" t="s">
        <v>81</v>
      </c>
      <c r="C311" s="2" t="s">
        <v>1608</v>
      </c>
    </row>
    <row r="312" spans="1:6">
      <c r="A312" t="s">
        <v>1609</v>
      </c>
      <c r="B312" t="s">
        <v>233</v>
      </c>
      <c r="C312" s="2" t="s">
        <v>1610</v>
      </c>
    </row>
    <row r="313" spans="1:6">
      <c r="A313" t="s">
        <v>1611</v>
      </c>
      <c r="B313" t="s">
        <v>1612</v>
      </c>
      <c r="C313" s="2" t="s">
        <v>1613</v>
      </c>
    </row>
    <row r="314" spans="1:6">
      <c r="A314" t="s">
        <v>1614</v>
      </c>
      <c r="B314" t="s">
        <v>472</v>
      </c>
      <c r="C314" s="2" t="s">
        <v>1615</v>
      </c>
    </row>
    <row r="315" spans="1:6" s="36" customFormat="1">
      <c r="A315" s="36" t="s">
        <v>1616</v>
      </c>
      <c r="B315" s="36" t="s">
        <v>628</v>
      </c>
      <c r="C315" s="388" t="s">
        <v>1617</v>
      </c>
      <c r="F315" s="36" t="s">
        <v>1618</v>
      </c>
    </row>
    <row r="316" spans="1:6">
      <c r="A316" t="s">
        <v>1205</v>
      </c>
      <c r="B316" t="s">
        <v>1619</v>
      </c>
      <c r="C316" s="2" t="s">
        <v>1620</v>
      </c>
    </row>
    <row r="317" spans="1:6">
      <c r="A317" t="s">
        <v>1621</v>
      </c>
      <c r="B317" t="s">
        <v>428</v>
      </c>
      <c r="C317" s="2" t="s">
        <v>1622</v>
      </c>
    </row>
    <row r="318" spans="1:6">
      <c r="A318" t="s">
        <v>1623</v>
      </c>
      <c r="B318" t="s">
        <v>1624</v>
      </c>
      <c r="C318" s="2" t="s">
        <v>1625</v>
      </c>
    </row>
    <row r="319" spans="1:6">
      <c r="A319" t="s">
        <v>1626</v>
      </c>
      <c r="B319" t="s">
        <v>683</v>
      </c>
      <c r="C319" s="2" t="s">
        <v>1627</v>
      </c>
    </row>
    <row r="320" spans="1:6">
      <c r="A320" t="s">
        <v>1628</v>
      </c>
      <c r="B320" t="s">
        <v>328</v>
      </c>
      <c r="C320" s="2" t="s">
        <v>1629</v>
      </c>
    </row>
    <row r="321" spans="1:6">
      <c r="A321" t="s">
        <v>1630</v>
      </c>
      <c r="B321" t="s">
        <v>59</v>
      </c>
      <c r="C321" s="2" t="s">
        <v>1631</v>
      </c>
    </row>
    <row r="322" spans="1:6">
      <c r="A322" t="s">
        <v>306</v>
      </c>
      <c r="B322" t="s">
        <v>1632</v>
      </c>
      <c r="C322" s="2" t="s">
        <v>1633</v>
      </c>
    </row>
    <row r="323" spans="1:6" s="36" customFormat="1">
      <c r="A323" s="36" t="s">
        <v>1634</v>
      </c>
      <c r="B323" s="36" t="s">
        <v>48</v>
      </c>
      <c r="C323" s="388" t="s">
        <v>1635</v>
      </c>
      <c r="F323" s="36" t="s">
        <v>1618</v>
      </c>
    </row>
    <row r="324" spans="1:6">
      <c r="A324" t="s">
        <v>1636</v>
      </c>
      <c r="B324" t="s">
        <v>301</v>
      </c>
      <c r="C324" s="2" t="s">
        <v>1637</v>
      </c>
    </row>
    <row r="325" spans="1:6">
      <c r="A325" t="s">
        <v>1638</v>
      </c>
      <c r="B325" t="s">
        <v>1639</v>
      </c>
      <c r="C325" s="2" t="s">
        <v>1640</v>
      </c>
    </row>
    <row r="326" spans="1:6">
      <c r="A326" t="s">
        <v>1641</v>
      </c>
      <c r="B326" t="s">
        <v>399</v>
      </c>
      <c r="C326" s="2" t="s">
        <v>1642</v>
      </c>
    </row>
    <row r="327" spans="1:6">
      <c r="A327" t="s">
        <v>1244</v>
      </c>
      <c r="B327" t="s">
        <v>150</v>
      </c>
      <c r="C327" s="2" t="s">
        <v>1643</v>
      </c>
    </row>
    <row r="328" spans="1:6">
      <c r="A328" t="s">
        <v>1644</v>
      </c>
      <c r="B328" t="s">
        <v>1645</v>
      </c>
      <c r="C328" s="2" t="s">
        <v>1646</v>
      </c>
    </row>
    <row r="329" spans="1:6">
      <c r="A329" t="s">
        <v>1647</v>
      </c>
      <c r="B329" t="s">
        <v>1648</v>
      </c>
      <c r="C329" s="2" t="s">
        <v>1649</v>
      </c>
    </row>
    <row r="330" spans="1:6">
      <c r="A330" t="s">
        <v>1650</v>
      </c>
      <c r="B330" t="s">
        <v>1651</v>
      </c>
      <c r="C330" s="2" t="s">
        <v>1652</v>
      </c>
    </row>
    <row r="331" spans="1:6">
      <c r="A331" t="s">
        <v>1653</v>
      </c>
      <c r="B331" t="s">
        <v>553</v>
      </c>
      <c r="C331" s="2" t="s">
        <v>1654</v>
      </c>
    </row>
    <row r="332" spans="1:6">
      <c r="A332" t="s">
        <v>1274</v>
      </c>
      <c r="B332" t="s">
        <v>1656</v>
      </c>
      <c r="C332" s="2" t="s">
        <v>1657</v>
      </c>
    </row>
    <row r="333" spans="1:6" s="36" customFormat="1">
      <c r="A333" s="36" t="s">
        <v>1658</v>
      </c>
      <c r="B333" s="36" t="s">
        <v>18</v>
      </c>
      <c r="C333" s="388" t="s">
        <v>1659</v>
      </c>
      <c r="F333" s="36" t="s">
        <v>1618</v>
      </c>
    </row>
    <row r="334" spans="1:6">
      <c r="A334" t="s">
        <v>1660</v>
      </c>
      <c r="B334" t="s">
        <v>1661</v>
      </c>
      <c r="C334" s="2" t="s">
        <v>1662</v>
      </c>
    </row>
    <row r="335" spans="1:6">
      <c r="A335" t="s">
        <v>1663</v>
      </c>
      <c r="B335" t="s">
        <v>1664</v>
      </c>
      <c r="C335" s="2" t="s">
        <v>1665</v>
      </c>
    </row>
    <row r="336" spans="1:6">
      <c r="A336" t="s">
        <v>450</v>
      </c>
      <c r="B336" t="s">
        <v>1666</v>
      </c>
      <c r="C336" s="2" t="s">
        <v>1667</v>
      </c>
    </row>
    <row r="337" spans="1:6">
      <c r="A337" t="s">
        <v>1668</v>
      </c>
      <c r="B337" t="s">
        <v>1593</v>
      </c>
      <c r="C337" s="2" t="s">
        <v>1669</v>
      </c>
    </row>
    <row r="338" spans="1:6">
      <c r="A338" t="s">
        <v>1670</v>
      </c>
      <c r="B338" t="s">
        <v>276</v>
      </c>
      <c r="C338" s="2" t="s">
        <v>1671</v>
      </c>
    </row>
    <row r="339" spans="1:6">
      <c r="A339" t="s">
        <v>1672</v>
      </c>
      <c r="B339" t="s">
        <v>1673</v>
      </c>
      <c r="C339" s="2" t="s">
        <v>1674</v>
      </c>
    </row>
    <row r="340" spans="1:6">
      <c r="A340" t="s">
        <v>468</v>
      </c>
      <c r="B340" t="s">
        <v>1526</v>
      </c>
      <c r="C340" s="2" t="s">
        <v>470</v>
      </c>
    </row>
    <row r="341" spans="1:6">
      <c r="A341" t="s">
        <v>1675</v>
      </c>
      <c r="B341" t="s">
        <v>276</v>
      </c>
      <c r="C341" s="2" t="s">
        <v>1676</v>
      </c>
    </row>
    <row r="342" spans="1:6">
      <c r="A342" t="s">
        <v>1677</v>
      </c>
      <c r="B342" t="s">
        <v>1678</v>
      </c>
      <c r="C342" s="2" t="s">
        <v>1679</v>
      </c>
    </row>
    <row r="343" spans="1:6">
      <c r="A343" t="s">
        <v>1680</v>
      </c>
      <c r="B343" t="s">
        <v>1632</v>
      </c>
      <c r="C343" s="2" t="s">
        <v>1681</v>
      </c>
    </row>
    <row r="344" spans="1:6">
      <c r="A344" t="s">
        <v>1682</v>
      </c>
      <c r="B344" t="s">
        <v>419</v>
      </c>
      <c r="C344" s="2" t="s">
        <v>1683</v>
      </c>
    </row>
    <row r="345" spans="1:6" s="36" customFormat="1">
      <c r="A345" s="36" t="s">
        <v>1684</v>
      </c>
      <c r="B345" s="36" t="s">
        <v>1685</v>
      </c>
      <c r="C345" s="388" t="s">
        <v>1686</v>
      </c>
      <c r="F345" s="36" t="s">
        <v>1687</v>
      </c>
    </row>
    <row r="346" spans="1:6">
      <c r="A346" t="s">
        <v>486</v>
      </c>
      <c r="B346" t="s">
        <v>160</v>
      </c>
      <c r="C346" s="2" t="s">
        <v>1688</v>
      </c>
    </row>
    <row r="347" spans="1:6">
      <c r="A347" t="s">
        <v>1689</v>
      </c>
      <c r="B347" t="s">
        <v>1512</v>
      </c>
      <c r="C347" s="2" t="s">
        <v>1690</v>
      </c>
    </row>
    <row r="348" spans="1:6">
      <c r="A348" t="s">
        <v>1691</v>
      </c>
      <c r="B348" t="s">
        <v>308</v>
      </c>
      <c r="C348" s="2" t="s">
        <v>1692</v>
      </c>
    </row>
    <row r="349" spans="1:6">
      <c r="A349" t="s">
        <v>1693</v>
      </c>
      <c r="B349" t="s">
        <v>230</v>
      </c>
      <c r="C349" s="2" t="s">
        <v>1694</v>
      </c>
    </row>
    <row r="350" spans="1:6">
      <c r="A350" t="s">
        <v>1695</v>
      </c>
      <c r="B350" t="s">
        <v>1696</v>
      </c>
      <c r="C350" s="2" t="s">
        <v>1697</v>
      </c>
    </row>
    <row r="351" spans="1:6">
      <c r="A351" t="s">
        <v>1698</v>
      </c>
      <c r="B351" t="s">
        <v>1699</v>
      </c>
      <c r="C351" s="2" t="s">
        <v>1700</v>
      </c>
    </row>
    <row r="352" spans="1:6">
      <c r="A352" t="s">
        <v>539</v>
      </c>
      <c r="B352" t="s">
        <v>1701</v>
      </c>
      <c r="C352" s="2" t="s">
        <v>1702</v>
      </c>
    </row>
    <row r="353" spans="1:6">
      <c r="A353" t="s">
        <v>1703</v>
      </c>
      <c r="B353" t="s">
        <v>1704</v>
      </c>
      <c r="C353" s="2" t="s">
        <v>1705</v>
      </c>
    </row>
    <row r="354" spans="1:6">
      <c r="A354" t="s">
        <v>1706</v>
      </c>
      <c r="B354" t="s">
        <v>176</v>
      </c>
      <c r="C354" s="2" t="s">
        <v>1707</v>
      </c>
    </row>
    <row r="355" spans="1:6">
      <c r="A355" t="s">
        <v>1708</v>
      </c>
      <c r="B355" t="s">
        <v>1709</v>
      </c>
      <c r="C355" s="2" t="s">
        <v>1710</v>
      </c>
    </row>
    <row r="356" spans="1:6">
      <c r="A356" t="s">
        <v>1711</v>
      </c>
      <c r="B356" t="s">
        <v>1712</v>
      </c>
      <c r="C356" s="2" t="s">
        <v>1713</v>
      </c>
    </row>
    <row r="357" spans="1:6" s="36" customFormat="1">
      <c r="A357" s="36" t="s">
        <v>1714</v>
      </c>
      <c r="B357" s="36" t="s">
        <v>1715</v>
      </c>
      <c r="C357" s="388" t="s">
        <v>1716</v>
      </c>
      <c r="F357" s="36" t="s">
        <v>1618</v>
      </c>
    </row>
    <row r="358" spans="1:6">
      <c r="A358" t="s">
        <v>1717</v>
      </c>
      <c r="B358" t="s">
        <v>1718</v>
      </c>
      <c r="C358" s="2" t="s">
        <v>1719</v>
      </c>
    </row>
    <row r="359" spans="1:6">
      <c r="A359" t="s">
        <v>1720</v>
      </c>
      <c r="B359" t="s">
        <v>1721</v>
      </c>
      <c r="C359" s="2" t="s">
        <v>1722</v>
      </c>
    </row>
    <row r="360" spans="1:6">
      <c r="A360" t="s">
        <v>1723</v>
      </c>
      <c r="B360" t="s">
        <v>1724</v>
      </c>
      <c r="C360" s="2" t="s">
        <v>1725</v>
      </c>
    </row>
    <row r="361" spans="1:6">
      <c r="A361" t="s">
        <v>1726</v>
      </c>
      <c r="B361" t="s">
        <v>100</v>
      </c>
      <c r="C361" s="2" t="s">
        <v>1727</v>
      </c>
    </row>
    <row r="362" spans="1:6">
      <c r="A362" t="s">
        <v>1116</v>
      </c>
      <c r="B362" t="s">
        <v>21</v>
      </c>
      <c r="C362" s="2" t="s">
        <v>1728</v>
      </c>
    </row>
    <row r="363" spans="1:6">
      <c r="A363" t="s">
        <v>1729</v>
      </c>
      <c r="B363" t="s">
        <v>343</v>
      </c>
      <c r="C363" s="2" t="s">
        <v>1730</v>
      </c>
    </row>
    <row r="364" spans="1:6">
      <c r="A364" t="s">
        <v>1731</v>
      </c>
      <c r="B364" t="s">
        <v>1732</v>
      </c>
      <c r="C364" s="2" t="s">
        <v>1733</v>
      </c>
    </row>
    <row r="365" spans="1:6">
      <c r="A365" t="s">
        <v>1734</v>
      </c>
      <c r="B365" t="s">
        <v>1735</v>
      </c>
      <c r="C365" s="2" t="s">
        <v>1736</v>
      </c>
    </row>
    <row r="366" spans="1:6">
      <c r="A366" t="s">
        <v>1737</v>
      </c>
      <c r="B366" t="s">
        <v>1738</v>
      </c>
      <c r="C366" s="2" t="s">
        <v>1739</v>
      </c>
    </row>
    <row r="367" spans="1:6">
      <c r="A367" t="s">
        <v>1740</v>
      </c>
      <c r="B367" t="s">
        <v>751</v>
      </c>
      <c r="C367" s="2" t="s">
        <v>1741</v>
      </c>
    </row>
    <row r="368" spans="1:6">
      <c r="A368" t="s">
        <v>662</v>
      </c>
      <c r="B368" t="s">
        <v>1742</v>
      </c>
      <c r="C368" s="2" t="s">
        <v>1743</v>
      </c>
    </row>
    <row r="369" spans="1:6">
      <c r="A369" t="s">
        <v>1744</v>
      </c>
      <c r="B369" t="s">
        <v>1745</v>
      </c>
      <c r="C369" s="2" t="s">
        <v>1746</v>
      </c>
    </row>
    <row r="370" spans="1:6">
      <c r="A370" t="s">
        <v>1747</v>
      </c>
      <c r="B370" t="s">
        <v>1748</v>
      </c>
      <c r="C370" s="2" t="s">
        <v>1749</v>
      </c>
    </row>
    <row r="371" spans="1:6">
      <c r="A371" t="s">
        <v>1750</v>
      </c>
      <c r="B371" t="s">
        <v>1751</v>
      </c>
      <c r="C371" s="2" t="s">
        <v>1752</v>
      </c>
    </row>
    <row r="372" spans="1:6">
      <c r="A372" t="s">
        <v>685</v>
      </c>
      <c r="B372" t="s">
        <v>1753</v>
      </c>
      <c r="C372" s="2" t="s">
        <v>1754</v>
      </c>
    </row>
    <row r="373" spans="1:6">
      <c r="A373" t="s">
        <v>1755</v>
      </c>
      <c r="B373" t="s">
        <v>1756</v>
      </c>
      <c r="C373" s="2" t="s">
        <v>1757</v>
      </c>
    </row>
    <row r="374" spans="1:6" s="36" customFormat="1">
      <c r="A374" s="36" t="s">
        <v>1758</v>
      </c>
      <c r="B374" s="36" t="s">
        <v>1759</v>
      </c>
      <c r="C374" s="388" t="s">
        <v>1760</v>
      </c>
      <c r="F374" s="36" t="s">
        <v>1761</v>
      </c>
    </row>
    <row r="375" spans="1:6">
      <c r="A375" t="s">
        <v>1762</v>
      </c>
      <c r="B375" t="s">
        <v>1763</v>
      </c>
      <c r="C375" s="2" t="s">
        <v>1764</v>
      </c>
    </row>
    <row r="376" spans="1:6">
      <c r="A376" t="s">
        <v>1765</v>
      </c>
      <c r="B376" t="s">
        <v>1766</v>
      </c>
      <c r="C376" s="2" t="s">
        <v>1767</v>
      </c>
    </row>
    <row r="377" spans="1:6">
      <c r="A377" t="s">
        <v>1768</v>
      </c>
      <c r="B377" t="s">
        <v>1769</v>
      </c>
      <c r="C377" s="2" t="s">
        <v>1770</v>
      </c>
    </row>
    <row r="378" spans="1:6">
      <c r="A378" t="s">
        <v>1771</v>
      </c>
      <c r="B378" t="s">
        <v>1772</v>
      </c>
      <c r="C378" s="2" t="s">
        <v>1773</v>
      </c>
    </row>
    <row r="379" spans="1:6">
      <c r="A379" t="s">
        <v>1774</v>
      </c>
      <c r="B379" t="s">
        <v>1775</v>
      </c>
      <c r="C379" s="2" t="s">
        <v>1776</v>
      </c>
    </row>
    <row r="380" spans="1:6">
      <c r="A380" t="s">
        <v>1777</v>
      </c>
      <c r="B380" t="s">
        <v>1605</v>
      </c>
      <c r="C380" s="2" t="s">
        <v>1778</v>
      </c>
    </row>
    <row r="381" spans="1:6">
      <c r="A381" t="s">
        <v>1416</v>
      </c>
      <c r="B381" t="s">
        <v>1779</v>
      </c>
      <c r="C381" s="2" t="s">
        <v>1780</v>
      </c>
    </row>
    <row r="382" spans="1:6">
      <c r="A382" t="s">
        <v>1781</v>
      </c>
      <c r="B382" t="s">
        <v>18</v>
      </c>
      <c r="C382" s="2" t="s">
        <v>1782</v>
      </c>
    </row>
    <row r="383" spans="1:6">
      <c r="A383" t="s">
        <v>1106</v>
      </c>
      <c r="B383" t="s">
        <v>1783</v>
      </c>
      <c r="C383" s="2" t="s">
        <v>1784</v>
      </c>
    </row>
    <row r="384" spans="1:6">
      <c r="A384" t="s">
        <v>1785</v>
      </c>
      <c r="B384" t="s">
        <v>1786</v>
      </c>
      <c r="C384" s="2" t="s">
        <v>1787</v>
      </c>
    </row>
    <row r="385" spans="1:6">
      <c r="A385" t="s">
        <v>1788</v>
      </c>
      <c r="B385" t="s">
        <v>1789</v>
      </c>
      <c r="C385" s="2" t="s">
        <v>1790</v>
      </c>
    </row>
    <row r="386" spans="1:6">
      <c r="A386" t="s">
        <v>1791</v>
      </c>
      <c r="B386" t="s">
        <v>1792</v>
      </c>
      <c r="C386" s="2" t="s">
        <v>1793</v>
      </c>
    </row>
    <row r="387" spans="1:6">
      <c r="A387" t="s">
        <v>1794</v>
      </c>
      <c r="B387" t="s">
        <v>1795</v>
      </c>
      <c r="C387" s="2" t="s">
        <v>1796</v>
      </c>
    </row>
    <row r="388" spans="1:6" s="36" customFormat="1">
      <c r="A388" s="36" t="s">
        <v>1797</v>
      </c>
      <c r="B388" s="36" t="s">
        <v>1798</v>
      </c>
      <c r="C388" s="388" t="s">
        <v>1799</v>
      </c>
      <c r="F388" s="36" t="s">
        <v>1800</v>
      </c>
    </row>
    <row r="389" spans="1:6">
      <c r="A389" t="s">
        <v>766</v>
      </c>
      <c r="B389" t="s">
        <v>1801</v>
      </c>
      <c r="C389" s="2" t="s">
        <v>768</v>
      </c>
    </row>
    <row r="390" spans="1:6">
      <c r="A390" t="s">
        <v>1802</v>
      </c>
      <c r="B390" t="s">
        <v>705</v>
      </c>
      <c r="C390" s="2" t="s">
        <v>1803</v>
      </c>
    </row>
    <row r="391" spans="1:6">
      <c r="A391" t="s">
        <v>1804</v>
      </c>
      <c r="B391" t="s">
        <v>472</v>
      </c>
      <c r="C391" s="2" t="s">
        <v>1805</v>
      </c>
    </row>
    <row r="392" spans="1:6">
      <c r="A392" t="s">
        <v>1806</v>
      </c>
      <c r="B392" t="s">
        <v>67</v>
      </c>
      <c r="C392" s="2" t="s">
        <v>1807</v>
      </c>
    </row>
    <row r="393" spans="1:6">
      <c r="A393" t="s">
        <v>1808</v>
      </c>
      <c r="B393" t="s">
        <v>1632</v>
      </c>
      <c r="C393" s="2" t="s">
        <v>1809</v>
      </c>
    </row>
    <row r="394" spans="1:6">
      <c r="A394" t="s">
        <v>1810</v>
      </c>
      <c r="B394" t="s">
        <v>1811</v>
      </c>
      <c r="C394" s="2" t="s">
        <v>1812</v>
      </c>
    </row>
    <row r="395" spans="1:6">
      <c r="A395" t="s">
        <v>1813</v>
      </c>
      <c r="B395" t="s">
        <v>1814</v>
      </c>
      <c r="C395" s="2" t="s">
        <v>1815</v>
      </c>
    </row>
    <row r="396" spans="1:6" s="36" customFormat="1">
      <c r="A396" s="36" t="s">
        <v>1816</v>
      </c>
      <c r="B396" s="36" t="s">
        <v>328</v>
      </c>
      <c r="C396" s="388" t="s">
        <v>1817</v>
      </c>
      <c r="F396" s="36" t="s">
        <v>1618</v>
      </c>
    </row>
    <row r="397" spans="1:6">
      <c r="A397" t="s">
        <v>1818</v>
      </c>
      <c r="B397" t="s">
        <v>1819</v>
      </c>
      <c r="C397" s="2" t="s">
        <v>1820</v>
      </c>
    </row>
    <row r="398" spans="1:6">
      <c r="A398" t="s">
        <v>1821</v>
      </c>
      <c r="B398" t="s">
        <v>1822</v>
      </c>
      <c r="C398" s="2" t="s">
        <v>1823</v>
      </c>
    </row>
    <row r="399" spans="1:6">
      <c r="A399" t="s">
        <v>1824</v>
      </c>
      <c r="B399" t="s">
        <v>43</v>
      </c>
      <c r="C399" s="2" t="s">
        <v>1825</v>
      </c>
    </row>
    <row r="400" spans="1:6">
      <c r="A400" t="s">
        <v>1826</v>
      </c>
      <c r="B400" t="s">
        <v>1827</v>
      </c>
      <c r="C400" s="2" t="s">
        <v>1828</v>
      </c>
    </row>
    <row r="401" spans="1:6">
      <c r="A401" t="s">
        <v>1829</v>
      </c>
      <c r="B401" t="s">
        <v>1605</v>
      </c>
      <c r="C401" s="2" t="s">
        <v>1830</v>
      </c>
    </row>
    <row r="402" spans="1:6">
      <c r="A402" t="s">
        <v>1831</v>
      </c>
      <c r="B402" t="s">
        <v>1832</v>
      </c>
      <c r="C402" s="2" t="s">
        <v>1833</v>
      </c>
    </row>
    <row r="403" spans="1:6">
      <c r="A403" t="s">
        <v>1834</v>
      </c>
      <c r="B403" t="s">
        <v>1835</v>
      </c>
      <c r="C403" s="2" t="s">
        <v>1836</v>
      </c>
    </row>
    <row r="404" spans="1:6">
      <c r="A404" t="s">
        <v>1837</v>
      </c>
      <c r="B404" t="s">
        <v>1838</v>
      </c>
      <c r="C404" s="2" t="s">
        <v>1839</v>
      </c>
    </row>
    <row r="405" spans="1:6">
      <c r="A405" t="s">
        <v>1840</v>
      </c>
      <c r="B405" t="s">
        <v>67</v>
      </c>
      <c r="C405" s="2" t="s">
        <v>1841</v>
      </c>
    </row>
    <row r="406" spans="1:6">
      <c r="A406" t="s">
        <v>1842</v>
      </c>
      <c r="B406" t="s">
        <v>628</v>
      </c>
      <c r="C406" s="2" t="s">
        <v>1843</v>
      </c>
    </row>
    <row r="407" spans="1:6">
      <c r="A407" t="s">
        <v>1844</v>
      </c>
      <c r="B407" t="s">
        <v>1845</v>
      </c>
      <c r="C407" s="2" t="s">
        <v>1846</v>
      </c>
    </row>
    <row r="408" spans="1:6">
      <c r="A408" t="s">
        <v>1847</v>
      </c>
      <c r="B408" t="s">
        <v>308</v>
      </c>
      <c r="C408" s="2" t="s">
        <v>1848</v>
      </c>
    </row>
    <row r="409" spans="1:6">
      <c r="A409" t="s">
        <v>1849</v>
      </c>
      <c r="B409" t="s">
        <v>1850</v>
      </c>
      <c r="C409" s="2" t="s">
        <v>1851</v>
      </c>
    </row>
    <row r="410" spans="1:6" s="36" customFormat="1">
      <c r="A410" s="36" t="s">
        <v>1852</v>
      </c>
      <c r="B410" s="36" t="s">
        <v>98</v>
      </c>
      <c r="C410" s="388" t="s">
        <v>1853</v>
      </c>
      <c r="F410" s="36" t="s">
        <v>1618</v>
      </c>
    </row>
    <row r="411" spans="1:6">
      <c r="A411" t="s">
        <v>1854</v>
      </c>
      <c r="B411" t="s">
        <v>100</v>
      </c>
      <c r="C411" s="2" t="s">
        <v>1855</v>
      </c>
    </row>
    <row r="412" spans="1:6">
      <c r="A412" t="s">
        <v>892</v>
      </c>
      <c r="B412" t="s">
        <v>1856</v>
      </c>
      <c r="C412" s="2" t="s">
        <v>1857</v>
      </c>
    </row>
    <row r="413" spans="1:6">
      <c r="A413" t="s">
        <v>892</v>
      </c>
      <c r="B413" t="s">
        <v>399</v>
      </c>
      <c r="C413" s="2" t="s">
        <v>1858</v>
      </c>
    </row>
    <row r="414" spans="1:6">
      <c r="A414" t="s">
        <v>1859</v>
      </c>
      <c r="B414" t="s">
        <v>1789</v>
      </c>
      <c r="C414" s="2" t="s">
        <v>1860</v>
      </c>
    </row>
    <row r="415" spans="1:6">
      <c r="A415" t="s">
        <v>1861</v>
      </c>
      <c r="B415" t="s">
        <v>751</v>
      </c>
      <c r="C415" s="2" t="s">
        <v>1862</v>
      </c>
    </row>
    <row r="416" spans="1:6">
      <c r="A416" t="s">
        <v>1863</v>
      </c>
      <c r="B416" t="s">
        <v>1864</v>
      </c>
      <c r="C416" s="2" t="s">
        <v>1865</v>
      </c>
    </row>
    <row r="417" spans="1:3">
      <c r="A417" s="10" t="s">
        <v>1866</v>
      </c>
      <c r="C417" s="2"/>
    </row>
    <row r="418" spans="1:3">
      <c r="A418" t="s">
        <v>1867</v>
      </c>
      <c r="B418" t="s">
        <v>1868</v>
      </c>
      <c r="C418" s="2" t="s">
        <v>1869</v>
      </c>
    </row>
    <row r="419" spans="1:3">
      <c r="A419" t="s">
        <v>130</v>
      </c>
      <c r="B419" t="s">
        <v>131</v>
      </c>
      <c r="C419" s="2" t="s">
        <v>1870</v>
      </c>
    </row>
    <row r="420" spans="1:3">
      <c r="A420" t="s">
        <v>206</v>
      </c>
      <c r="B420" t="s">
        <v>207</v>
      </c>
      <c r="C420" s="2" t="s">
        <v>208</v>
      </c>
    </row>
    <row r="421" spans="1:3">
      <c r="A421" t="s">
        <v>387</v>
      </c>
      <c r="B421" t="s">
        <v>388</v>
      </c>
      <c r="C421" s="2" t="s">
        <v>389</v>
      </c>
    </row>
    <row r="422" spans="1:3">
      <c r="A422" t="s">
        <v>445</v>
      </c>
      <c r="B422" t="s">
        <v>446</v>
      </c>
      <c r="C422" s="2" t="s">
        <v>1871</v>
      </c>
    </row>
    <row r="423" spans="1:3">
      <c r="A423" t="s">
        <v>561</v>
      </c>
      <c r="B423" t="s">
        <v>566</v>
      </c>
      <c r="C423" s="2" t="s">
        <v>567</v>
      </c>
    </row>
    <row r="424" spans="1:3">
      <c r="A424" t="s">
        <v>579</v>
      </c>
      <c r="B424" t="s">
        <v>580</v>
      </c>
      <c r="C424" s="2" t="s">
        <v>1872</v>
      </c>
    </row>
    <row r="425" spans="1:3">
      <c r="A425" t="s">
        <v>1873</v>
      </c>
      <c r="B425" t="s">
        <v>131</v>
      </c>
      <c r="C425" s="2" t="s">
        <v>1874</v>
      </c>
    </row>
    <row r="426" spans="1:3">
      <c r="A426" t="s">
        <v>392</v>
      </c>
      <c r="B426" t="s">
        <v>484</v>
      </c>
      <c r="C426" s="2" t="s">
        <v>1875</v>
      </c>
    </row>
    <row r="427" spans="1:3">
      <c r="A427" t="s">
        <v>725</v>
      </c>
      <c r="B427" t="s">
        <v>726</v>
      </c>
      <c r="C427" s="2" t="s">
        <v>1876</v>
      </c>
    </row>
    <row r="428" spans="1:3">
      <c r="A428" t="s">
        <v>750</v>
      </c>
      <c r="B428" t="s">
        <v>753</v>
      </c>
      <c r="C428" s="2" t="s">
        <v>1877</v>
      </c>
    </row>
    <row r="429" spans="1:3">
      <c r="A429" t="s">
        <v>795</v>
      </c>
      <c r="B429" t="s">
        <v>1878</v>
      </c>
      <c r="C429" s="2" t="s">
        <v>1879</v>
      </c>
    </row>
    <row r="430" spans="1:3">
      <c r="C430" s="2"/>
    </row>
    <row r="431" spans="1:3">
      <c r="C431" s="2"/>
    </row>
    <row r="432" spans="1:3">
      <c r="C432" s="2"/>
    </row>
    <row r="433" spans="3:3">
      <c r="C433" s="2"/>
    </row>
    <row r="434" spans="3:3">
      <c r="C434" s="2"/>
    </row>
    <row r="435" spans="3:3">
      <c r="C435" s="2"/>
    </row>
    <row r="436" spans="3:3">
      <c r="C436" s="2"/>
    </row>
    <row r="437" spans="3:3">
      <c r="C437" s="2"/>
    </row>
    <row r="438" spans="3:3">
      <c r="C438" s="2"/>
    </row>
    <row r="439" spans="3:3">
      <c r="C439" s="2"/>
    </row>
    <row r="440" spans="3:3">
      <c r="C440" s="2"/>
    </row>
    <row r="441" spans="3:3">
      <c r="C441" s="2"/>
    </row>
    <row r="442" spans="3:3">
      <c r="C442" s="2"/>
    </row>
    <row r="443" spans="3:3">
      <c r="C443" s="2"/>
    </row>
    <row r="444" spans="3:3">
      <c r="C444" s="2"/>
    </row>
    <row r="445" spans="3:3">
      <c r="C445" s="2"/>
    </row>
    <row r="446" spans="3:3">
      <c r="C446" s="2"/>
    </row>
    <row r="447" spans="3:3">
      <c r="C447" s="2"/>
    </row>
    <row r="448" spans="3:3">
      <c r="C448" s="2"/>
    </row>
    <row r="449" spans="3:3">
      <c r="C449" s="2"/>
    </row>
    <row r="450" spans="3:3">
      <c r="C450" s="2"/>
    </row>
    <row r="451" spans="3:3">
      <c r="C451" s="2"/>
    </row>
    <row r="452" spans="3:3">
      <c r="C452" s="2"/>
    </row>
    <row r="453" spans="3:3">
      <c r="C453" s="2"/>
    </row>
    <row r="454" spans="3:3">
      <c r="C454" s="2"/>
    </row>
    <row r="455" spans="3:3">
      <c r="C455" s="2"/>
    </row>
    <row r="456" spans="3:3">
      <c r="C456" s="2"/>
    </row>
    <row r="457" spans="3:3">
      <c r="C457" s="2"/>
    </row>
    <row r="458" spans="3:3">
      <c r="C458" s="2"/>
    </row>
    <row r="459" spans="3:3">
      <c r="C459" s="2"/>
    </row>
    <row r="460" spans="3:3">
      <c r="C460" s="2"/>
    </row>
    <row r="461" spans="3:3">
      <c r="C461" s="2"/>
    </row>
    <row r="462" spans="3:3">
      <c r="C462" s="2"/>
    </row>
    <row r="463" spans="3:3">
      <c r="C463" s="2"/>
    </row>
    <row r="464" spans="3:3">
      <c r="C464" s="2"/>
    </row>
    <row r="465" spans="1:3">
      <c r="C465" s="2"/>
    </row>
    <row r="466" spans="1:3">
      <c r="C466" s="2"/>
    </row>
    <row r="467" spans="1:3">
      <c r="C467" s="2"/>
    </row>
    <row r="468" spans="1:3">
      <c r="C468" s="2"/>
    </row>
    <row r="469" spans="1:3">
      <c r="C469" s="2"/>
    </row>
    <row r="470" spans="1:3">
      <c r="C470" s="2"/>
    </row>
    <row r="471" spans="1:3">
      <c r="C471" s="2"/>
    </row>
    <row r="472" spans="1:3">
      <c r="C472" s="2"/>
    </row>
    <row r="473" spans="1:3">
      <c r="A473" s="243"/>
      <c r="B473" s="242"/>
      <c r="C473" s="2"/>
    </row>
    <row r="474" spans="1:3" ht="23.45">
      <c r="A474" s="453" t="s">
        <v>2184</v>
      </c>
      <c r="B474" s="453"/>
      <c r="C474" s="453"/>
    </row>
    <row r="475" spans="1:3">
      <c r="A475" s="347" t="s">
        <v>2185</v>
      </c>
      <c r="B475" s="246"/>
      <c r="C475" s="246"/>
    </row>
    <row r="476" spans="1:3">
      <c r="A476" s="242" t="s">
        <v>1075</v>
      </c>
      <c r="B476" s="242" t="s">
        <v>577</v>
      </c>
      <c r="C476" s="2" t="s">
        <v>2186</v>
      </c>
    </row>
    <row r="477" spans="1:3">
      <c r="A477" s="242" t="s">
        <v>1935</v>
      </c>
      <c r="B477" s="242" t="s">
        <v>2187</v>
      </c>
      <c r="C477" s="242" t="s">
        <v>2188</v>
      </c>
    </row>
    <row r="478" spans="1:3">
      <c r="A478" s="242" t="s">
        <v>2189</v>
      </c>
      <c r="B478" s="242" t="s">
        <v>2190</v>
      </c>
      <c r="C478" s="242" t="s">
        <v>2191</v>
      </c>
    </row>
    <row r="479" spans="1:3">
      <c r="A479" s="242" t="s">
        <v>38</v>
      </c>
      <c r="B479" s="242" t="s">
        <v>39</v>
      </c>
      <c r="C479" s="242" t="s">
        <v>40</v>
      </c>
    </row>
    <row r="480" spans="1:3">
      <c r="A480" s="242" t="s">
        <v>2192</v>
      </c>
      <c r="B480" s="242" t="s">
        <v>67</v>
      </c>
      <c r="C480" s="242" t="s">
        <v>2193</v>
      </c>
    </row>
    <row r="481" spans="1:3">
      <c r="A481" s="242" t="s">
        <v>2194</v>
      </c>
      <c r="B481" s="242" t="s">
        <v>98</v>
      </c>
      <c r="C481" s="242" t="s">
        <v>2195</v>
      </c>
    </row>
    <row r="482" spans="1:3">
      <c r="A482" s="242" t="s">
        <v>2196</v>
      </c>
      <c r="B482" s="242" t="s">
        <v>92</v>
      </c>
      <c r="C482" s="242" t="s">
        <v>2197</v>
      </c>
    </row>
    <row r="483" spans="1:3">
      <c r="A483" s="242" t="s">
        <v>1110</v>
      </c>
      <c r="B483" s="242" t="s">
        <v>697</v>
      </c>
      <c r="C483" s="242" t="s">
        <v>1112</v>
      </c>
    </row>
    <row r="484" spans="1:3">
      <c r="A484" s="242" t="s">
        <v>159</v>
      </c>
      <c r="B484" s="242" t="s">
        <v>160</v>
      </c>
      <c r="C484" s="242" t="s">
        <v>161</v>
      </c>
    </row>
    <row r="485" spans="1:3">
      <c r="A485" s="242" t="s">
        <v>2198</v>
      </c>
      <c r="B485" s="242" t="s">
        <v>1537</v>
      </c>
      <c r="C485" s="242" t="s">
        <v>2199</v>
      </c>
    </row>
    <row r="486" spans="1:3">
      <c r="A486" s="242" t="s">
        <v>2200</v>
      </c>
      <c r="B486" s="242" t="s">
        <v>160</v>
      </c>
      <c r="C486" s="242" t="s">
        <v>2201</v>
      </c>
    </row>
    <row r="487" spans="1:3">
      <c r="A487" s="242" t="s">
        <v>2202</v>
      </c>
      <c r="B487" s="242" t="s">
        <v>2203</v>
      </c>
      <c r="C487" s="242" t="s">
        <v>2204</v>
      </c>
    </row>
    <row r="488" spans="1:3">
      <c r="A488" s="242" t="s">
        <v>2205</v>
      </c>
      <c r="B488" s="242" t="s">
        <v>2206</v>
      </c>
      <c r="C488" s="242" t="s">
        <v>2207</v>
      </c>
    </row>
    <row r="489" spans="1:3">
      <c r="A489" s="242" t="s">
        <v>1989</v>
      </c>
      <c r="B489" s="242" t="s">
        <v>472</v>
      </c>
      <c r="C489" s="242" t="s">
        <v>2208</v>
      </c>
    </row>
    <row r="490" spans="1:3">
      <c r="A490" s="242" t="s">
        <v>2209</v>
      </c>
      <c r="B490" s="242" t="s">
        <v>2036</v>
      </c>
      <c r="C490" s="242" t="s">
        <v>2210</v>
      </c>
    </row>
    <row r="491" spans="1:3">
      <c r="A491" s="242" t="s">
        <v>2211</v>
      </c>
      <c r="B491" s="242" t="s">
        <v>233</v>
      </c>
      <c r="C491" s="242" t="s">
        <v>2212</v>
      </c>
    </row>
    <row r="492" spans="1:3">
      <c r="A492" s="242" t="s">
        <v>2213</v>
      </c>
      <c r="B492" s="242" t="s">
        <v>18</v>
      </c>
      <c r="C492" s="242" t="s">
        <v>2214</v>
      </c>
    </row>
    <row r="493" spans="1:3">
      <c r="A493" s="242" t="s">
        <v>2215</v>
      </c>
      <c r="B493" s="242" t="s">
        <v>2216</v>
      </c>
      <c r="C493" s="242" t="s">
        <v>2217</v>
      </c>
    </row>
    <row r="494" spans="1:3">
      <c r="A494" s="242" t="s">
        <v>2218</v>
      </c>
      <c r="B494" s="242" t="s">
        <v>2219</v>
      </c>
      <c r="C494" s="242" t="s">
        <v>1189</v>
      </c>
    </row>
    <row r="495" spans="1:3">
      <c r="A495" s="242" t="s">
        <v>1211</v>
      </c>
      <c r="B495" s="242" t="s">
        <v>30</v>
      </c>
      <c r="C495" s="242" t="s">
        <v>2220</v>
      </c>
    </row>
    <row r="496" spans="1:3">
      <c r="A496" s="242" t="s">
        <v>306</v>
      </c>
      <c r="B496" s="242" t="s">
        <v>114</v>
      </c>
      <c r="C496" s="242" t="s">
        <v>2221</v>
      </c>
    </row>
    <row r="497" spans="1:3">
      <c r="A497" s="242" t="s">
        <v>1232</v>
      </c>
      <c r="B497" s="242" t="s">
        <v>2222</v>
      </c>
      <c r="C497" s="242" t="s">
        <v>1234</v>
      </c>
    </row>
    <row r="498" spans="1:3">
      <c r="A498" s="242" t="s">
        <v>2223</v>
      </c>
      <c r="B498" s="242" t="s">
        <v>2224</v>
      </c>
      <c r="C498" s="242" t="s">
        <v>2225</v>
      </c>
    </row>
    <row r="499" spans="1:3">
      <c r="A499" s="242" t="s">
        <v>2226</v>
      </c>
      <c r="B499" s="242" t="s">
        <v>2227</v>
      </c>
      <c r="C499" s="242" t="s">
        <v>2228</v>
      </c>
    </row>
    <row r="500" spans="1:3">
      <c r="A500" s="242" t="s">
        <v>1644</v>
      </c>
      <c r="B500" s="242" t="s">
        <v>2032</v>
      </c>
      <c r="C500" s="242" t="s">
        <v>2229</v>
      </c>
    </row>
    <row r="501" spans="1:3">
      <c r="A501" s="242" t="s">
        <v>1254</v>
      </c>
      <c r="B501" s="242" t="s">
        <v>48</v>
      </c>
      <c r="C501" s="242" t="s">
        <v>2230</v>
      </c>
    </row>
    <row r="502" spans="1:3">
      <c r="A502" s="242" t="s">
        <v>390</v>
      </c>
      <c r="B502" s="242" t="s">
        <v>2231</v>
      </c>
      <c r="C502" s="242" t="s">
        <v>2232</v>
      </c>
    </row>
    <row r="503" spans="1:3">
      <c r="A503" s="242" t="s">
        <v>390</v>
      </c>
      <c r="B503" s="242" t="s">
        <v>516</v>
      </c>
      <c r="C503" s="242" t="s">
        <v>2233</v>
      </c>
    </row>
    <row r="504" spans="1:3">
      <c r="A504" s="242" t="s">
        <v>390</v>
      </c>
      <c r="B504" s="242" t="s">
        <v>2234</v>
      </c>
      <c r="C504" s="242" t="s">
        <v>2235</v>
      </c>
    </row>
    <row r="505" spans="1:3">
      <c r="A505" s="242" t="s">
        <v>398</v>
      </c>
      <c r="B505" s="242" t="s">
        <v>2236</v>
      </c>
      <c r="C505" s="242" t="s">
        <v>2237</v>
      </c>
    </row>
    <row r="506" spans="1:3">
      <c r="A506" s="242" t="s">
        <v>2238</v>
      </c>
      <c r="B506" s="242" t="s">
        <v>2239</v>
      </c>
      <c r="C506" s="242" t="s">
        <v>2240</v>
      </c>
    </row>
    <row r="507" spans="1:3">
      <c r="A507" s="242" t="s">
        <v>2241</v>
      </c>
      <c r="B507" s="242" t="s">
        <v>1560</v>
      </c>
      <c r="C507" s="242" t="s">
        <v>2242</v>
      </c>
    </row>
    <row r="508" spans="1:3">
      <c r="A508" s="242" t="s">
        <v>2243</v>
      </c>
      <c r="B508" s="242" t="s">
        <v>2244</v>
      </c>
      <c r="C508" s="242" t="s">
        <v>2245</v>
      </c>
    </row>
    <row r="509" spans="1:3">
      <c r="A509" s="242" t="s">
        <v>2246</v>
      </c>
      <c r="B509" s="242" t="s">
        <v>2247</v>
      </c>
      <c r="C509" s="242" t="s">
        <v>2248</v>
      </c>
    </row>
    <row r="510" spans="1:3">
      <c r="A510" s="242" t="s">
        <v>439</v>
      </c>
      <c r="B510" s="242" t="s">
        <v>2249</v>
      </c>
      <c r="C510" s="242" t="s">
        <v>441</v>
      </c>
    </row>
    <row r="511" spans="1:3">
      <c r="A511" s="242" t="s">
        <v>2250</v>
      </c>
      <c r="B511" s="242" t="s">
        <v>2048</v>
      </c>
      <c r="C511" s="242" t="s">
        <v>2251</v>
      </c>
    </row>
    <row r="512" spans="1:3">
      <c r="A512" s="242" t="s">
        <v>2252</v>
      </c>
      <c r="B512" s="242" t="s">
        <v>2253</v>
      </c>
      <c r="C512" s="242" t="s">
        <v>2254</v>
      </c>
    </row>
    <row r="513" spans="1:6">
      <c r="A513" s="242" t="s">
        <v>2255</v>
      </c>
      <c r="B513" s="242" t="s">
        <v>2256</v>
      </c>
      <c r="C513" s="242" t="s">
        <v>2257</v>
      </c>
    </row>
    <row r="514" spans="1:6">
      <c r="A514" s="242" t="s">
        <v>2258</v>
      </c>
      <c r="B514" s="242" t="s">
        <v>21</v>
      </c>
      <c r="C514" s="242" t="s">
        <v>2259</v>
      </c>
    </row>
    <row r="515" spans="1:6">
      <c r="A515" s="242" t="s">
        <v>2260</v>
      </c>
      <c r="B515" s="242" t="s">
        <v>2261</v>
      </c>
      <c r="C515" s="242" t="s">
        <v>2262</v>
      </c>
    </row>
    <row r="516" spans="1:6">
      <c r="A516" s="242" t="s">
        <v>2263</v>
      </c>
      <c r="B516" s="242" t="s">
        <v>472</v>
      </c>
      <c r="C516" s="242" t="s">
        <v>2264</v>
      </c>
    </row>
    <row r="517" spans="1:6">
      <c r="A517" s="242" t="s">
        <v>2265</v>
      </c>
      <c r="B517" s="242" t="s">
        <v>2266</v>
      </c>
      <c r="C517" s="242" t="s">
        <v>2267</v>
      </c>
    </row>
    <row r="518" spans="1:6" s="36" customFormat="1">
      <c r="A518" s="246" t="s">
        <v>2268</v>
      </c>
      <c r="B518" s="246" t="s">
        <v>2269</v>
      </c>
      <c r="C518" s="246" t="s">
        <v>2270</v>
      </c>
      <c r="F518" s="246" t="s">
        <v>2271</v>
      </c>
    </row>
    <row r="519" spans="1:6">
      <c r="A519" s="242" t="s">
        <v>2272</v>
      </c>
      <c r="B519" s="242" t="s">
        <v>2273</v>
      </c>
      <c r="C519" s="242" t="s">
        <v>2274</v>
      </c>
    </row>
    <row r="520" spans="1:6">
      <c r="A520" s="242" t="s">
        <v>2275</v>
      </c>
      <c r="B520" s="242" t="s">
        <v>2276</v>
      </c>
      <c r="C520" s="242" t="s">
        <v>2277</v>
      </c>
    </row>
    <row r="521" spans="1:6">
      <c r="A521" s="242" t="s">
        <v>2278</v>
      </c>
      <c r="B521" s="242" t="s">
        <v>43</v>
      </c>
      <c r="C521" s="242" t="s">
        <v>2279</v>
      </c>
    </row>
    <row r="522" spans="1:6">
      <c r="A522" s="242" t="s">
        <v>2280</v>
      </c>
      <c r="B522" s="242" t="s">
        <v>2281</v>
      </c>
      <c r="C522" s="242" t="s">
        <v>2282</v>
      </c>
    </row>
    <row r="523" spans="1:6">
      <c r="A523" s="242" t="s">
        <v>2283</v>
      </c>
      <c r="B523" s="242" t="s">
        <v>651</v>
      </c>
      <c r="C523" s="242" t="s">
        <v>2284</v>
      </c>
    </row>
    <row r="524" spans="1:6">
      <c r="A524" s="242" t="s">
        <v>2285</v>
      </c>
      <c r="B524" s="242" t="s">
        <v>596</v>
      </c>
      <c r="C524" s="242" t="s">
        <v>2286</v>
      </c>
    </row>
    <row r="525" spans="1:6">
      <c r="A525" s="242" t="s">
        <v>603</v>
      </c>
      <c r="B525" s="242" t="s">
        <v>2287</v>
      </c>
      <c r="C525" s="242" t="s">
        <v>605</v>
      </c>
    </row>
    <row r="526" spans="1:6">
      <c r="A526" s="242" t="s">
        <v>2288</v>
      </c>
      <c r="B526" s="242" t="s">
        <v>850</v>
      </c>
      <c r="C526" s="242" t="s">
        <v>2289</v>
      </c>
    </row>
    <row r="527" spans="1:6">
      <c r="A527" s="242" t="s">
        <v>2290</v>
      </c>
      <c r="B527" s="242" t="s">
        <v>2216</v>
      </c>
      <c r="C527" s="242" t="s">
        <v>2291</v>
      </c>
    </row>
    <row r="528" spans="1:6">
      <c r="A528" s="242" t="s">
        <v>622</v>
      </c>
      <c r="B528" s="242" t="s">
        <v>308</v>
      </c>
      <c r="C528" s="242" t="s">
        <v>624</v>
      </c>
    </row>
    <row r="529" spans="1:3">
      <c r="A529" s="242" t="s">
        <v>2292</v>
      </c>
      <c r="B529" s="242" t="s">
        <v>2108</v>
      </c>
      <c r="C529" s="242" t="s">
        <v>2293</v>
      </c>
    </row>
    <row r="530" spans="1:3">
      <c r="A530" s="242" t="s">
        <v>2294</v>
      </c>
      <c r="B530" s="242" t="s">
        <v>2295</v>
      </c>
      <c r="C530" s="242" t="s">
        <v>2296</v>
      </c>
    </row>
    <row r="531" spans="1:3">
      <c r="A531" s="242" t="s">
        <v>2297</v>
      </c>
      <c r="B531" s="242" t="s">
        <v>11</v>
      </c>
      <c r="C531" s="242" t="s">
        <v>2298</v>
      </c>
    </row>
    <row r="532" spans="1:3">
      <c r="A532" s="242" t="s">
        <v>2299</v>
      </c>
      <c r="B532" s="242" t="s">
        <v>2300</v>
      </c>
      <c r="C532" s="242" t="s">
        <v>2301</v>
      </c>
    </row>
    <row r="533" spans="1:3">
      <c r="A533" s="242" t="s">
        <v>2302</v>
      </c>
      <c r="B533" s="242" t="s">
        <v>2303</v>
      </c>
      <c r="C533" s="242" t="s">
        <v>2304</v>
      </c>
    </row>
    <row r="534" spans="1:3">
      <c r="A534" s="242" t="s">
        <v>750</v>
      </c>
      <c r="B534" s="242" t="s">
        <v>2305</v>
      </c>
      <c r="C534" s="242" t="s">
        <v>2306</v>
      </c>
    </row>
    <row r="535" spans="1:3">
      <c r="A535" s="242" t="s">
        <v>2307</v>
      </c>
      <c r="B535" s="242" t="s">
        <v>2308</v>
      </c>
      <c r="C535" s="242" t="s">
        <v>2309</v>
      </c>
    </row>
    <row r="536" spans="1:3">
      <c r="A536" s="242" t="s">
        <v>759</v>
      </c>
      <c r="B536" s="242" t="s">
        <v>2310</v>
      </c>
      <c r="C536" s="242" t="s">
        <v>761</v>
      </c>
    </row>
    <row r="537" spans="1:3">
      <c r="A537" s="242" t="s">
        <v>2311</v>
      </c>
      <c r="B537" s="242" t="s">
        <v>2312</v>
      </c>
      <c r="C537" s="242" t="s">
        <v>2313</v>
      </c>
    </row>
    <row r="538" spans="1:3">
      <c r="A538" s="242" t="s">
        <v>775</v>
      </c>
      <c r="B538" s="242" t="s">
        <v>776</v>
      </c>
      <c r="C538" s="242" t="s">
        <v>777</v>
      </c>
    </row>
    <row r="539" spans="1:3">
      <c r="A539" s="242" t="s">
        <v>2314</v>
      </c>
      <c r="B539" s="242" t="s">
        <v>67</v>
      </c>
      <c r="C539" s="242" t="s">
        <v>2315</v>
      </c>
    </row>
    <row r="540" spans="1:3">
      <c r="A540" s="242" t="s">
        <v>2316</v>
      </c>
      <c r="B540" s="242" t="s">
        <v>2101</v>
      </c>
      <c r="C540" s="242" t="s">
        <v>2317</v>
      </c>
    </row>
    <row r="541" spans="1:3">
      <c r="A541" s="242" t="s">
        <v>804</v>
      </c>
      <c r="B541" s="242" t="s">
        <v>18</v>
      </c>
      <c r="C541" s="242" t="s">
        <v>2318</v>
      </c>
    </row>
    <row r="542" spans="1:3">
      <c r="A542" s="242" t="s">
        <v>804</v>
      </c>
      <c r="B542" s="242" t="s">
        <v>318</v>
      </c>
      <c r="C542" s="242" t="s">
        <v>805</v>
      </c>
    </row>
    <row r="543" spans="1:3">
      <c r="A543" s="242" t="s">
        <v>2319</v>
      </c>
      <c r="B543" s="242" t="s">
        <v>21</v>
      </c>
      <c r="C543" s="242" t="s">
        <v>2320</v>
      </c>
    </row>
    <row r="544" spans="1:3">
      <c r="A544" s="242" t="s">
        <v>2321</v>
      </c>
      <c r="B544" s="242" t="s">
        <v>21</v>
      </c>
      <c r="C544" s="242" t="s">
        <v>2322</v>
      </c>
    </row>
    <row r="545" spans="1:6">
      <c r="A545" s="242" t="s">
        <v>2323</v>
      </c>
      <c r="B545" s="242" t="s">
        <v>2324</v>
      </c>
      <c r="C545" s="242" t="s">
        <v>2325</v>
      </c>
    </row>
    <row r="546" spans="1:6">
      <c r="A546" s="242" t="s">
        <v>846</v>
      </c>
      <c r="B546" s="242" t="s">
        <v>847</v>
      </c>
      <c r="C546" s="242" t="s">
        <v>848</v>
      </c>
    </row>
    <row r="547" spans="1:6">
      <c r="A547" s="242" t="s">
        <v>2326</v>
      </c>
      <c r="B547" s="242" t="s">
        <v>2327</v>
      </c>
      <c r="C547" s="242" t="s">
        <v>2328</v>
      </c>
    </row>
    <row r="548" spans="1:6">
      <c r="A548" s="242" t="s">
        <v>2329</v>
      </c>
      <c r="B548" s="242" t="s">
        <v>577</v>
      </c>
      <c r="C548" s="242" t="s">
        <v>2330</v>
      </c>
    </row>
    <row r="549" spans="1:6" s="36" customFormat="1">
      <c r="A549" s="246" t="s">
        <v>2331</v>
      </c>
      <c r="B549" s="246" t="s">
        <v>2332</v>
      </c>
      <c r="C549" s="246" t="s">
        <v>2333</v>
      </c>
      <c r="F549" s="246" t="s">
        <v>1800</v>
      </c>
    </row>
    <row r="551" spans="1:6">
      <c r="A551" s="243" t="s">
        <v>2334</v>
      </c>
      <c r="B551" s="242"/>
      <c r="C551" s="242"/>
    </row>
    <row r="552" spans="1:6">
      <c r="A552" s="242" t="s">
        <v>622</v>
      </c>
      <c r="B552" s="242" t="s">
        <v>2335</v>
      </c>
      <c r="C552" s="242" t="s">
        <v>1984</v>
      </c>
    </row>
    <row r="553" spans="1:6">
      <c r="A553" s="242" t="s">
        <v>1794</v>
      </c>
      <c r="B553" s="242" t="s">
        <v>2224</v>
      </c>
      <c r="C553" s="242" t="s">
        <v>2336</v>
      </c>
    </row>
    <row r="554" spans="1:6">
      <c r="A554" s="242" t="s">
        <v>818</v>
      </c>
      <c r="B554" s="242" t="s">
        <v>84</v>
      </c>
      <c r="C554" s="242" t="s">
        <v>2337</v>
      </c>
    </row>
    <row r="555" spans="1:6">
      <c r="A555" s="242" t="s">
        <v>2338</v>
      </c>
      <c r="B555" s="242" t="s">
        <v>328</v>
      </c>
      <c r="C555" s="242" t="s">
        <v>2339</v>
      </c>
    </row>
    <row r="556" spans="1:6">
      <c r="A556" s="243" t="s">
        <v>2185</v>
      </c>
      <c r="B556" s="242"/>
      <c r="C556" s="242" t="s">
        <v>1147</v>
      </c>
    </row>
    <row r="557" spans="1:6">
      <c r="A557" s="243" t="s">
        <v>2340</v>
      </c>
      <c r="B557" s="242"/>
      <c r="C557" s="242" t="s">
        <v>1147</v>
      </c>
    </row>
    <row r="558" spans="1:6">
      <c r="A558" s="243" t="s">
        <v>2341</v>
      </c>
      <c r="B558" s="242"/>
      <c r="C558" s="242" t="s">
        <v>1147</v>
      </c>
    </row>
    <row r="559" spans="1:6">
      <c r="A559" s="243" t="s">
        <v>2342</v>
      </c>
      <c r="B559" s="242"/>
      <c r="C559" s="242" t="s">
        <v>1147</v>
      </c>
    </row>
    <row r="560" spans="1:6">
      <c r="A560" s="243" t="s">
        <v>2343</v>
      </c>
      <c r="B560" s="242"/>
      <c r="C560" s="242" t="s">
        <v>1147</v>
      </c>
    </row>
    <row r="561" spans="1:6">
      <c r="A561" s="243" t="s">
        <v>2344</v>
      </c>
      <c r="B561" s="242"/>
      <c r="C561" s="242" t="s">
        <v>1147</v>
      </c>
    </row>
    <row r="562" spans="1:6">
      <c r="A562" s="243" t="s">
        <v>2345</v>
      </c>
      <c r="B562" s="242"/>
      <c r="C562" s="242" t="s">
        <v>1147</v>
      </c>
    </row>
    <row r="563" spans="1:6">
      <c r="A563" s="243" t="s">
        <v>2346</v>
      </c>
      <c r="B563" s="242"/>
      <c r="C563" s="242" t="s">
        <v>1147</v>
      </c>
    </row>
    <row r="564" spans="1:6">
      <c r="A564" s="243" t="s">
        <v>2347</v>
      </c>
      <c r="B564" s="242"/>
      <c r="C564" s="242" t="s">
        <v>1147</v>
      </c>
      <c r="F564" s="246" t="s">
        <v>2348</v>
      </c>
    </row>
    <row r="565" spans="1:6">
      <c r="A565" s="243" t="s">
        <v>2349</v>
      </c>
      <c r="B565" s="242"/>
      <c r="C565" s="242" t="s">
        <v>1147</v>
      </c>
    </row>
    <row r="566" spans="1:6">
      <c r="A566" s="243" t="s">
        <v>2350</v>
      </c>
      <c r="B566" s="242"/>
      <c r="C566" s="242" t="s">
        <v>1147</v>
      </c>
    </row>
    <row r="567" spans="1:6">
      <c r="A567" s="243" t="s">
        <v>2351</v>
      </c>
      <c r="B567" s="242"/>
      <c r="C567" s="242" t="s">
        <v>1147</v>
      </c>
    </row>
    <row r="568" spans="1:6">
      <c r="A568" s="243" t="s">
        <v>2063</v>
      </c>
      <c r="B568" s="242"/>
      <c r="C568" s="242" t="s">
        <v>1147</v>
      </c>
    </row>
    <row r="569" spans="1:6">
      <c r="A569" s="243" t="s">
        <v>2064</v>
      </c>
      <c r="B569" s="242"/>
      <c r="C569" s="242" t="s">
        <v>1147</v>
      </c>
    </row>
    <row r="570" spans="1:6">
      <c r="A570" s="243" t="s">
        <v>2352</v>
      </c>
      <c r="B570" s="242"/>
      <c r="C570" s="242" t="s">
        <v>1147</v>
      </c>
    </row>
    <row r="571" spans="1:6">
      <c r="A571" s="243" t="s">
        <v>2353</v>
      </c>
      <c r="B571" s="242"/>
      <c r="C571" s="242" t="s">
        <v>1147</v>
      </c>
    </row>
    <row r="573" spans="1:6">
      <c r="A573" s="243" t="s">
        <v>2354</v>
      </c>
      <c r="B573" s="242"/>
      <c r="C573" s="242"/>
    </row>
    <row r="574" spans="1:6">
      <c r="A574" s="242" t="s">
        <v>61</v>
      </c>
      <c r="B574" s="242" t="s">
        <v>62</v>
      </c>
      <c r="C574" s="242" t="s">
        <v>63</v>
      </c>
    </row>
    <row r="575" spans="1:6">
      <c r="A575" s="242" t="s">
        <v>83</v>
      </c>
      <c r="B575" s="242" t="s">
        <v>84</v>
      </c>
      <c r="C575" s="242" t="s">
        <v>85</v>
      </c>
    </row>
    <row r="576" spans="1:6">
      <c r="A576" s="242" t="s">
        <v>124</v>
      </c>
      <c r="B576" s="242" t="s">
        <v>125</v>
      </c>
      <c r="C576" s="242" t="s">
        <v>126</v>
      </c>
    </row>
    <row r="577" spans="1:3">
      <c r="A577" s="242" t="s">
        <v>2355</v>
      </c>
      <c r="B577" s="242"/>
      <c r="C577" s="242" t="s">
        <v>756</v>
      </c>
    </row>
    <row r="578" spans="1:3">
      <c r="A578" s="242" t="s">
        <v>1911</v>
      </c>
      <c r="B578" s="242" t="s">
        <v>2092</v>
      </c>
      <c r="C578" s="242" t="s">
        <v>2356</v>
      </c>
    </row>
    <row r="579" spans="1:3">
      <c r="A579" s="242" t="s">
        <v>212</v>
      </c>
      <c r="B579" s="242" t="s">
        <v>213</v>
      </c>
      <c r="C579" s="242" t="s">
        <v>214</v>
      </c>
    </row>
    <row r="580" spans="1:3">
      <c r="A580" s="242" t="s">
        <v>242</v>
      </c>
      <c r="B580" s="242" t="s">
        <v>243</v>
      </c>
      <c r="C580" s="242" t="s">
        <v>244</v>
      </c>
    </row>
    <row r="581" spans="1:3">
      <c r="A581" s="242" t="s">
        <v>2357</v>
      </c>
      <c r="B581" s="242" t="s">
        <v>2358</v>
      </c>
      <c r="C581" s="242" t="s">
        <v>2359</v>
      </c>
    </row>
    <row r="582" spans="1:3">
      <c r="A582" s="242" t="s">
        <v>322</v>
      </c>
      <c r="B582" s="242" t="s">
        <v>30</v>
      </c>
      <c r="C582" s="242" t="s">
        <v>323</v>
      </c>
    </row>
    <row r="583" spans="1:3">
      <c r="A583" s="242" t="s">
        <v>345</v>
      </c>
      <c r="B583" s="242" t="s">
        <v>346</v>
      </c>
      <c r="C583" s="242" t="s">
        <v>347</v>
      </c>
    </row>
    <row r="584" spans="1:3">
      <c r="A584" s="242" t="s">
        <v>368</v>
      </c>
      <c r="B584" s="242" t="s">
        <v>369</v>
      </c>
      <c r="C584" s="242" t="s">
        <v>370</v>
      </c>
    </row>
    <row r="585" spans="1:3">
      <c r="A585" s="242" t="s">
        <v>396</v>
      </c>
      <c r="B585" s="242" t="s">
        <v>301</v>
      </c>
      <c r="C585" s="242" t="s">
        <v>397</v>
      </c>
    </row>
    <row r="586" spans="1:3">
      <c r="A586" s="242" t="s">
        <v>423</v>
      </c>
      <c r="B586" s="242" t="s">
        <v>269</v>
      </c>
      <c r="C586" s="242" t="s">
        <v>424</v>
      </c>
    </row>
    <row r="587" spans="1:3">
      <c r="A587" s="242" t="s">
        <v>2360</v>
      </c>
      <c r="B587" s="242" t="s">
        <v>2361</v>
      </c>
      <c r="C587" s="242" t="s">
        <v>2362</v>
      </c>
    </row>
    <row r="588" spans="1:3">
      <c r="A588" s="242" t="s">
        <v>518</v>
      </c>
      <c r="B588" s="242" t="s">
        <v>519</v>
      </c>
      <c r="C588" s="242" t="s">
        <v>520</v>
      </c>
    </row>
    <row r="589" spans="1:3">
      <c r="A589" s="242" t="s">
        <v>561</v>
      </c>
      <c r="B589" s="242" t="s">
        <v>1605</v>
      </c>
      <c r="C589" s="242" t="s">
        <v>563</v>
      </c>
    </row>
    <row r="590" spans="1:3">
      <c r="A590" s="242" t="s">
        <v>585</v>
      </c>
      <c r="B590" s="242" t="s">
        <v>21</v>
      </c>
      <c r="C590" s="242" t="s">
        <v>2363</v>
      </c>
    </row>
    <row r="591" spans="1:3">
      <c r="A591" s="242" t="s">
        <v>590</v>
      </c>
      <c r="B591" s="242" t="s">
        <v>2364</v>
      </c>
      <c r="C591" s="242" t="s">
        <v>2365</v>
      </c>
    </row>
    <row r="592" spans="1:3">
      <c r="A592" s="242" t="s">
        <v>2366</v>
      </c>
      <c r="B592" s="242"/>
      <c r="C592" s="242" t="s">
        <v>1129</v>
      </c>
    </row>
    <row r="593" spans="1:3">
      <c r="A593" s="242" t="s">
        <v>606</v>
      </c>
      <c r="B593" s="242" t="s">
        <v>607</v>
      </c>
      <c r="C593" s="242" t="s">
        <v>608</v>
      </c>
    </row>
    <row r="594" spans="1:3">
      <c r="A594" s="242" t="s">
        <v>609</v>
      </c>
      <c r="B594" s="242" t="s">
        <v>81</v>
      </c>
      <c r="C594" s="242" t="s">
        <v>610</v>
      </c>
    </row>
    <row r="595" spans="1:3">
      <c r="A595" s="242" t="s">
        <v>625</v>
      </c>
      <c r="B595" s="242" t="s">
        <v>626</v>
      </c>
      <c r="C595" s="242" t="s">
        <v>2367</v>
      </c>
    </row>
    <row r="596" spans="1:3">
      <c r="A596" s="242" t="s">
        <v>688</v>
      </c>
      <c r="B596" s="242" t="s">
        <v>308</v>
      </c>
      <c r="C596" s="242" t="s">
        <v>690</v>
      </c>
    </row>
    <row r="597" spans="1:3">
      <c r="A597" s="242" t="s">
        <v>2368</v>
      </c>
      <c r="B597" s="242" t="s">
        <v>2369</v>
      </c>
      <c r="C597" s="242" t="s">
        <v>2370</v>
      </c>
    </row>
    <row r="598" spans="1:3">
      <c r="A598" s="242" t="s">
        <v>804</v>
      </c>
      <c r="B598" s="242" t="s">
        <v>318</v>
      </c>
      <c r="C598" s="242" t="s">
        <v>805</v>
      </c>
    </row>
    <row r="599" spans="1:3">
      <c r="A599" s="242" t="s">
        <v>811</v>
      </c>
      <c r="B599" s="242" t="s">
        <v>812</v>
      </c>
      <c r="C599" s="242" t="s">
        <v>813</v>
      </c>
    </row>
    <row r="600" spans="1:3">
      <c r="A600" s="242" t="s">
        <v>814</v>
      </c>
      <c r="B600" s="242" t="s">
        <v>308</v>
      </c>
      <c r="C600" s="242" t="s">
        <v>815</v>
      </c>
    </row>
    <row r="601" spans="1:3">
      <c r="A601" s="242" t="s">
        <v>882</v>
      </c>
      <c r="B601" s="242" t="s">
        <v>266</v>
      </c>
      <c r="C601" s="242" t="s">
        <v>885</v>
      </c>
    </row>
    <row r="603" spans="1:3">
      <c r="A603" s="243" t="s">
        <v>2343</v>
      </c>
      <c r="B603" s="242"/>
      <c r="C603" s="242"/>
    </row>
    <row r="604" spans="1:3">
      <c r="A604" s="242" t="s">
        <v>42</v>
      </c>
      <c r="B604" s="242" t="s">
        <v>43</v>
      </c>
      <c r="C604" s="242" t="s">
        <v>44</v>
      </c>
    </row>
    <row r="605" spans="1:3">
      <c r="A605" s="242" t="s">
        <v>2371</v>
      </c>
      <c r="B605" s="242" t="s">
        <v>328</v>
      </c>
      <c r="C605" s="242" t="s">
        <v>2372</v>
      </c>
    </row>
    <row r="606" spans="1:3">
      <c r="A606" s="242" t="s">
        <v>2373</v>
      </c>
      <c r="B606" s="242" t="s">
        <v>2374</v>
      </c>
      <c r="C606" s="242" t="s">
        <v>2375</v>
      </c>
    </row>
    <row r="607" spans="1:3">
      <c r="A607" s="242" t="s">
        <v>1131</v>
      </c>
      <c r="B607" s="242" t="s">
        <v>27</v>
      </c>
      <c r="C607" s="242" t="s">
        <v>1133</v>
      </c>
    </row>
    <row r="608" spans="1:3">
      <c r="A608" s="242" t="s">
        <v>2376</v>
      </c>
      <c r="B608" s="242" t="s">
        <v>2377</v>
      </c>
      <c r="C608" s="242" t="s">
        <v>2378</v>
      </c>
    </row>
    <row r="609" spans="1:3">
      <c r="A609" s="242" t="s">
        <v>1155</v>
      </c>
      <c r="B609" s="242" t="s">
        <v>2379</v>
      </c>
      <c r="C609" s="242" t="s">
        <v>1157</v>
      </c>
    </row>
    <row r="610" spans="1:3">
      <c r="A610" s="242" t="s">
        <v>2380</v>
      </c>
      <c r="B610" s="242"/>
      <c r="C610" s="242" t="s">
        <v>2381</v>
      </c>
    </row>
    <row r="611" spans="1:3">
      <c r="A611" s="242" t="s">
        <v>622</v>
      </c>
      <c r="B611" s="242" t="s">
        <v>308</v>
      </c>
      <c r="C611" s="242" t="s">
        <v>624</v>
      </c>
    </row>
    <row r="612" spans="1:3">
      <c r="A612" s="242" t="s">
        <v>656</v>
      </c>
      <c r="B612" s="242" t="s">
        <v>409</v>
      </c>
      <c r="C612" s="242" t="s">
        <v>2382</v>
      </c>
    </row>
    <row r="613" spans="1:3">
      <c r="A613" s="242" t="s">
        <v>736</v>
      </c>
      <c r="B613" s="242" t="s">
        <v>697</v>
      </c>
      <c r="C613" s="242" t="s">
        <v>737</v>
      </c>
    </row>
    <row r="614" spans="1:3">
      <c r="A614" s="242" t="s">
        <v>2383</v>
      </c>
      <c r="B614" s="242" t="s">
        <v>2384</v>
      </c>
      <c r="C614" s="242" t="s">
        <v>2385</v>
      </c>
    </row>
    <row r="615" spans="1:3">
      <c r="A615" s="242" t="s">
        <v>818</v>
      </c>
      <c r="B615" s="242" t="s">
        <v>2386</v>
      </c>
      <c r="C615" s="242" t="s">
        <v>2387</v>
      </c>
    </row>
    <row r="616" spans="1:3">
      <c r="A616" s="242" t="s">
        <v>838</v>
      </c>
      <c r="B616" s="242" t="s">
        <v>839</v>
      </c>
      <c r="C616" s="242" t="s">
        <v>840</v>
      </c>
    </row>
    <row r="617" spans="1:3">
      <c r="A617" s="242" t="s">
        <v>2388</v>
      </c>
      <c r="B617" s="242" t="s">
        <v>2389</v>
      </c>
      <c r="C617" s="242" t="s">
        <v>2390</v>
      </c>
    </row>
    <row r="619" spans="1:3">
      <c r="A619" s="243" t="s">
        <v>2344</v>
      </c>
      <c r="B619" s="242"/>
      <c r="C619" s="242"/>
    </row>
    <row r="620" spans="1:3">
      <c r="A620" s="242" t="s">
        <v>14</v>
      </c>
      <c r="B620" s="242" t="s">
        <v>18</v>
      </c>
      <c r="C620" s="242" t="s">
        <v>19</v>
      </c>
    </row>
    <row r="621" spans="1:3">
      <c r="A621" s="242" t="s">
        <v>127</v>
      </c>
      <c r="B621" s="242" t="s">
        <v>763</v>
      </c>
      <c r="C621" s="242" t="s">
        <v>1123</v>
      </c>
    </row>
    <row r="622" spans="1:3">
      <c r="A622" s="242" t="s">
        <v>221</v>
      </c>
      <c r="B622" s="242" t="s">
        <v>222</v>
      </c>
      <c r="C622" s="242" t="s">
        <v>1166</v>
      </c>
    </row>
    <row r="623" spans="1:3">
      <c r="A623" s="242" t="s">
        <v>1173</v>
      </c>
      <c r="B623" s="242" t="s">
        <v>2391</v>
      </c>
      <c r="C623" s="242" t="s">
        <v>1175</v>
      </c>
    </row>
    <row r="624" spans="1:3">
      <c r="A624" s="242" t="s">
        <v>262</v>
      </c>
      <c r="B624" s="242" t="s">
        <v>156</v>
      </c>
      <c r="C624" s="242" t="s">
        <v>264</v>
      </c>
    </row>
    <row r="625" spans="1:3">
      <c r="A625" s="242" t="s">
        <v>342</v>
      </c>
      <c r="B625" s="242" t="s">
        <v>343</v>
      </c>
      <c r="C625" s="242" t="s">
        <v>344</v>
      </c>
    </row>
    <row r="626" spans="1:3">
      <c r="A626" s="242" t="s">
        <v>348</v>
      </c>
      <c r="B626" s="242" t="s">
        <v>349</v>
      </c>
      <c r="C626" s="242" t="s">
        <v>350</v>
      </c>
    </row>
    <row r="627" spans="1:3">
      <c r="A627" s="242" t="s">
        <v>362</v>
      </c>
      <c r="B627" s="242" t="s">
        <v>363</v>
      </c>
      <c r="C627" s="242" t="s">
        <v>364</v>
      </c>
    </row>
    <row r="628" spans="1:3">
      <c r="A628" s="242" t="s">
        <v>365</v>
      </c>
      <c r="B628" s="242" t="s">
        <v>366</v>
      </c>
      <c r="C628" s="242" t="s">
        <v>367</v>
      </c>
    </row>
    <row r="629" spans="1:3">
      <c r="A629" s="242" t="s">
        <v>377</v>
      </c>
      <c r="B629" s="242" t="s">
        <v>276</v>
      </c>
      <c r="C629" s="242" t="s">
        <v>1248</v>
      </c>
    </row>
    <row r="630" spans="1:3">
      <c r="A630" s="242" t="s">
        <v>1271</v>
      </c>
      <c r="B630" s="242" t="s">
        <v>2392</v>
      </c>
      <c r="C630" s="242" t="s">
        <v>1273</v>
      </c>
    </row>
    <row r="631" spans="1:3">
      <c r="A631" s="242" t="s">
        <v>1290</v>
      </c>
      <c r="B631" s="242" t="s">
        <v>2393</v>
      </c>
      <c r="C631" s="242" t="s">
        <v>1292</v>
      </c>
    </row>
    <row r="632" spans="1:3">
      <c r="A632" s="242" t="s">
        <v>491</v>
      </c>
      <c r="B632" s="242" t="s">
        <v>492</v>
      </c>
      <c r="C632" s="242" t="s">
        <v>493</v>
      </c>
    </row>
    <row r="633" spans="1:3">
      <c r="A633" s="242" t="s">
        <v>526</v>
      </c>
      <c r="B633" s="242" t="s">
        <v>2394</v>
      </c>
      <c r="C633" s="242" t="s">
        <v>1358</v>
      </c>
    </row>
    <row r="634" spans="1:3">
      <c r="A634" s="242" t="s">
        <v>653</v>
      </c>
      <c r="B634" s="242" t="s">
        <v>654</v>
      </c>
      <c r="C634" s="242" t="s">
        <v>655</v>
      </c>
    </row>
    <row r="635" spans="1:3">
      <c r="A635" s="242" t="s">
        <v>664</v>
      </c>
      <c r="B635" s="242" t="s">
        <v>2395</v>
      </c>
      <c r="C635" s="242" t="s">
        <v>666</v>
      </c>
    </row>
    <row r="636" spans="1:3">
      <c r="A636" s="242" t="s">
        <v>710</v>
      </c>
      <c r="B636" s="242" t="s">
        <v>711</v>
      </c>
      <c r="C636" s="242" t="s">
        <v>712</v>
      </c>
    </row>
    <row r="637" spans="1:3">
      <c r="A637" s="242" t="s">
        <v>773</v>
      </c>
      <c r="B637" s="242" t="s">
        <v>15</v>
      </c>
      <c r="C637" s="242" t="s">
        <v>774</v>
      </c>
    </row>
    <row r="638" spans="1:3">
      <c r="A638" s="242" t="s">
        <v>787</v>
      </c>
      <c r="B638" s="242" t="s">
        <v>788</v>
      </c>
      <c r="C638" s="242" t="s">
        <v>789</v>
      </c>
    </row>
    <row r="639" spans="1:3">
      <c r="A639" s="242" t="s">
        <v>1462</v>
      </c>
      <c r="B639" s="242" t="s">
        <v>2057</v>
      </c>
      <c r="C639" s="242" t="s">
        <v>1463</v>
      </c>
    </row>
    <row r="640" spans="1:3">
      <c r="A640" s="242" t="s">
        <v>872</v>
      </c>
      <c r="B640" s="242" t="s">
        <v>2396</v>
      </c>
      <c r="C640" s="242" t="s">
        <v>873</v>
      </c>
    </row>
    <row r="641" spans="1:3">
      <c r="A641" s="242" t="s">
        <v>874</v>
      </c>
      <c r="B641" s="242" t="s">
        <v>875</v>
      </c>
      <c r="C641" s="242" t="s">
        <v>1481</v>
      </c>
    </row>
    <row r="642" spans="1:3">
      <c r="A642" s="242" t="s">
        <v>886</v>
      </c>
      <c r="B642" s="242" t="s">
        <v>887</v>
      </c>
      <c r="C642" s="242" t="s">
        <v>888</v>
      </c>
    </row>
    <row r="644" spans="1:3">
      <c r="A644" s="243" t="s">
        <v>2345</v>
      </c>
      <c r="B644" s="242"/>
      <c r="C644" s="242"/>
    </row>
    <row r="645" spans="1:3">
      <c r="A645" s="242" t="s">
        <v>20</v>
      </c>
      <c r="B645" s="242" t="s">
        <v>21</v>
      </c>
      <c r="C645" s="242" t="s">
        <v>22</v>
      </c>
    </row>
    <row r="646" spans="1:3">
      <c r="A646" s="242" t="s">
        <v>53</v>
      </c>
      <c r="B646" s="242" t="s">
        <v>54</v>
      </c>
      <c r="C646" s="242" t="s">
        <v>55</v>
      </c>
    </row>
    <row r="647" spans="1:3">
      <c r="A647" s="242" t="s">
        <v>53</v>
      </c>
      <c r="B647" s="242" t="s">
        <v>513</v>
      </c>
      <c r="C647" s="242" t="s">
        <v>58</v>
      </c>
    </row>
    <row r="648" spans="1:3">
      <c r="A648" s="242" t="s">
        <v>1110</v>
      </c>
      <c r="B648" s="242" t="s">
        <v>697</v>
      </c>
      <c r="C648" s="242" t="s">
        <v>1112</v>
      </c>
    </row>
    <row r="649" spans="1:3">
      <c r="A649" s="242" t="s">
        <v>1120</v>
      </c>
      <c r="B649" s="242" t="s">
        <v>2397</v>
      </c>
      <c r="C649" s="242" t="s">
        <v>1122</v>
      </c>
    </row>
    <row r="650" spans="1:3">
      <c r="A650" s="242" t="s">
        <v>127</v>
      </c>
      <c r="B650" s="242" t="s">
        <v>763</v>
      </c>
      <c r="C650" s="242" t="s">
        <v>1123</v>
      </c>
    </row>
    <row r="651" spans="1:3">
      <c r="A651" s="242" t="s">
        <v>133</v>
      </c>
      <c r="B651" s="242" t="s">
        <v>134</v>
      </c>
      <c r="C651" s="242" t="s">
        <v>135</v>
      </c>
    </row>
    <row r="652" spans="1:3">
      <c r="A652" s="242" t="s">
        <v>152</v>
      </c>
      <c r="B652" s="242" t="s">
        <v>153</v>
      </c>
      <c r="C652" s="242" t="s">
        <v>154</v>
      </c>
    </row>
    <row r="653" spans="1:3">
      <c r="A653" s="242" t="s">
        <v>159</v>
      </c>
      <c r="B653" s="242" t="s">
        <v>160</v>
      </c>
      <c r="C653" s="242" t="s">
        <v>161</v>
      </c>
    </row>
    <row r="654" spans="1:3">
      <c r="A654" s="242" t="s">
        <v>182</v>
      </c>
      <c r="B654" s="242" t="s">
        <v>2398</v>
      </c>
      <c r="C654" s="242" t="s">
        <v>184</v>
      </c>
    </row>
    <row r="655" spans="1:3">
      <c r="A655" s="242" t="s">
        <v>190</v>
      </c>
      <c r="B655" s="242" t="s">
        <v>191</v>
      </c>
      <c r="C655" s="242" t="s">
        <v>192</v>
      </c>
    </row>
    <row r="656" spans="1:3">
      <c r="A656" s="242" t="s">
        <v>197</v>
      </c>
      <c r="B656" s="242" t="s">
        <v>198</v>
      </c>
      <c r="C656" s="242" t="s">
        <v>1150</v>
      </c>
    </row>
    <row r="657" spans="1:3">
      <c r="A657" s="242" t="s">
        <v>2399</v>
      </c>
      <c r="B657" s="242" t="s">
        <v>2400</v>
      </c>
      <c r="C657" s="242" t="s">
        <v>2401</v>
      </c>
    </row>
    <row r="658" spans="1:3">
      <c r="A658" s="242" t="s">
        <v>235</v>
      </c>
      <c r="B658" s="242" t="s">
        <v>276</v>
      </c>
      <c r="C658" s="242" t="s">
        <v>236</v>
      </c>
    </row>
    <row r="659" spans="1:3">
      <c r="A659" s="242" t="s">
        <v>251</v>
      </c>
      <c r="B659" s="242" t="s">
        <v>252</v>
      </c>
      <c r="C659" s="242" t="s">
        <v>253</v>
      </c>
    </row>
    <row r="660" spans="1:3">
      <c r="A660" s="242" t="s">
        <v>286</v>
      </c>
      <c r="B660" s="242" t="s">
        <v>276</v>
      </c>
      <c r="C660" s="242" t="s">
        <v>287</v>
      </c>
    </row>
    <row r="661" spans="1:3">
      <c r="A661" s="242" t="s">
        <v>288</v>
      </c>
      <c r="B661" s="242" t="s">
        <v>289</v>
      </c>
      <c r="C661" s="242" t="s">
        <v>290</v>
      </c>
    </row>
    <row r="662" spans="1:3">
      <c r="A662" s="242" t="s">
        <v>317</v>
      </c>
      <c r="B662" s="242" t="s">
        <v>318</v>
      </c>
      <c r="C662" s="242" t="s">
        <v>319</v>
      </c>
    </row>
    <row r="663" spans="1:3">
      <c r="A663" s="242" t="s">
        <v>1218</v>
      </c>
      <c r="B663" s="242" t="s">
        <v>2022</v>
      </c>
      <c r="C663" s="242" t="s">
        <v>1219</v>
      </c>
    </row>
    <row r="664" spans="1:3">
      <c r="A664" s="242" t="s">
        <v>342</v>
      </c>
      <c r="B664" s="242" t="s">
        <v>343</v>
      </c>
      <c r="C664" s="242" t="s">
        <v>344</v>
      </c>
    </row>
    <row r="665" spans="1:3">
      <c r="A665" s="242" t="s">
        <v>348</v>
      </c>
      <c r="B665" s="242" t="s">
        <v>349</v>
      </c>
      <c r="C665" s="242" t="s">
        <v>350</v>
      </c>
    </row>
    <row r="666" spans="1:3">
      <c r="A666" s="242" t="s">
        <v>353</v>
      </c>
      <c r="B666" s="242" t="s">
        <v>173</v>
      </c>
      <c r="C666" s="242" t="s">
        <v>355</v>
      </c>
    </row>
    <row r="667" spans="1:3">
      <c r="A667" s="242" t="s">
        <v>2402</v>
      </c>
      <c r="B667" s="242" t="s">
        <v>252</v>
      </c>
      <c r="C667" s="242" t="s">
        <v>2403</v>
      </c>
    </row>
    <row r="668" spans="1:3">
      <c r="A668" s="242" t="s">
        <v>1235</v>
      </c>
      <c r="B668" s="242" t="s">
        <v>2404</v>
      </c>
      <c r="C668" s="242" t="s">
        <v>1237</v>
      </c>
    </row>
    <row r="669" spans="1:3">
      <c r="A669" s="242" t="s">
        <v>359</v>
      </c>
      <c r="B669" s="242" t="s">
        <v>360</v>
      </c>
      <c r="C669" s="242" t="s">
        <v>361</v>
      </c>
    </row>
    <row r="670" spans="1:3">
      <c r="A670" s="242" t="s">
        <v>1251</v>
      </c>
      <c r="B670" s="242" t="s">
        <v>2405</v>
      </c>
      <c r="C670" s="242" t="s">
        <v>1253</v>
      </c>
    </row>
    <row r="671" spans="1:3">
      <c r="A671" s="242" t="s">
        <v>390</v>
      </c>
      <c r="B671" s="242" t="s">
        <v>2406</v>
      </c>
      <c r="C671" s="242" t="s">
        <v>1258</v>
      </c>
    </row>
    <row r="672" spans="1:3">
      <c r="A672" s="242" t="s">
        <v>1319</v>
      </c>
      <c r="B672" s="242" t="s">
        <v>2407</v>
      </c>
      <c r="C672" s="242" t="s">
        <v>1321</v>
      </c>
    </row>
    <row r="673" spans="1:3">
      <c r="A673" s="242" t="s">
        <v>491</v>
      </c>
      <c r="B673" s="242" t="s">
        <v>492</v>
      </c>
      <c r="C673" s="242" t="s">
        <v>493</v>
      </c>
    </row>
    <row r="674" spans="1:3">
      <c r="A674" s="242" t="s">
        <v>526</v>
      </c>
      <c r="B674" s="242" t="s">
        <v>2394</v>
      </c>
      <c r="C674" s="242" t="s">
        <v>1358</v>
      </c>
    </row>
    <row r="675" spans="1:3">
      <c r="A675" s="242" t="s">
        <v>534</v>
      </c>
      <c r="B675" s="242" t="s">
        <v>1763</v>
      </c>
      <c r="C675" s="242" t="s">
        <v>536</v>
      </c>
    </row>
    <row r="676" spans="1:3">
      <c r="A676" s="242" t="s">
        <v>2272</v>
      </c>
      <c r="B676" s="242" t="s">
        <v>2273</v>
      </c>
      <c r="C676" s="242" t="s">
        <v>2274</v>
      </c>
    </row>
    <row r="677" spans="1:3">
      <c r="A677" s="242" t="s">
        <v>571</v>
      </c>
      <c r="B677" s="242" t="s">
        <v>363</v>
      </c>
      <c r="C677" s="242" t="s">
        <v>572</v>
      </c>
    </row>
    <row r="678" spans="1:3">
      <c r="A678" s="242" t="s">
        <v>595</v>
      </c>
      <c r="B678" s="242" t="s">
        <v>596</v>
      </c>
      <c r="C678" s="242" t="s">
        <v>597</v>
      </c>
    </row>
    <row r="679" spans="1:3">
      <c r="A679" s="242" t="s">
        <v>616</v>
      </c>
      <c r="B679" s="242" t="s">
        <v>617</v>
      </c>
      <c r="C679" s="242" t="s">
        <v>1381</v>
      </c>
    </row>
    <row r="680" spans="1:3">
      <c r="A680" s="242" t="s">
        <v>620</v>
      </c>
      <c r="B680" s="242" t="s">
        <v>100</v>
      </c>
      <c r="C680" s="242" t="s">
        <v>621</v>
      </c>
    </row>
    <row r="681" spans="1:3">
      <c r="A681" s="242" t="s">
        <v>672</v>
      </c>
      <c r="B681" s="242" t="s">
        <v>673</v>
      </c>
      <c r="C681" s="242" t="s">
        <v>674</v>
      </c>
    </row>
    <row r="682" spans="1:3">
      <c r="A682" s="242" t="s">
        <v>680</v>
      </c>
      <c r="B682" s="242" t="s">
        <v>308</v>
      </c>
      <c r="C682" s="242" t="s">
        <v>1393</v>
      </c>
    </row>
    <row r="683" spans="1:3">
      <c r="A683" s="242" t="s">
        <v>1394</v>
      </c>
      <c r="B683" s="242" t="s">
        <v>2408</v>
      </c>
      <c r="C683" s="242" t="s">
        <v>1396</v>
      </c>
    </row>
    <row r="684" spans="1:3">
      <c r="A684" s="242" t="s">
        <v>728</v>
      </c>
      <c r="B684" s="242" t="s">
        <v>729</v>
      </c>
      <c r="C684" s="242" t="s">
        <v>730</v>
      </c>
    </row>
    <row r="685" spans="1:3">
      <c r="A685" s="242" t="s">
        <v>759</v>
      </c>
      <c r="B685" s="242" t="s">
        <v>2310</v>
      </c>
      <c r="C685" s="242" t="s">
        <v>761</v>
      </c>
    </row>
    <row r="686" spans="1:3">
      <c r="A686" s="242" t="s">
        <v>762</v>
      </c>
      <c r="B686" s="242" t="s">
        <v>763</v>
      </c>
      <c r="C686" s="242" t="s">
        <v>765</v>
      </c>
    </row>
    <row r="687" spans="1:3">
      <c r="A687" s="242" t="s">
        <v>781</v>
      </c>
      <c r="B687" s="242" t="s">
        <v>266</v>
      </c>
      <c r="C687" s="242" t="s">
        <v>782</v>
      </c>
    </row>
    <row r="688" spans="1:3">
      <c r="A688" s="242" t="s">
        <v>783</v>
      </c>
      <c r="B688" s="242" t="s">
        <v>30</v>
      </c>
      <c r="C688" s="242" t="s">
        <v>784</v>
      </c>
    </row>
    <row r="689" spans="1:4">
      <c r="A689" s="242" t="s">
        <v>858</v>
      </c>
      <c r="B689" s="242" t="s">
        <v>67</v>
      </c>
      <c r="C689" s="242" t="s">
        <v>859</v>
      </c>
    </row>
    <row r="690" spans="1:4">
      <c r="A690" s="242" t="s">
        <v>861</v>
      </c>
      <c r="B690" s="242" t="s">
        <v>495</v>
      </c>
      <c r="C690" s="2" t="s">
        <v>1468</v>
      </c>
      <c r="D690" s="242" t="s">
        <v>2409</v>
      </c>
    </row>
    <row r="691" spans="1:4">
      <c r="A691" s="242" t="s">
        <v>866</v>
      </c>
      <c r="B691" s="242" t="s">
        <v>15</v>
      </c>
      <c r="C691" s="242" t="s">
        <v>868</v>
      </c>
    </row>
    <row r="693" spans="1:4">
      <c r="A693" s="243" t="s">
        <v>2346</v>
      </c>
      <c r="B693" s="242"/>
      <c r="C693" s="242"/>
    </row>
    <row r="694" spans="1:4">
      <c r="A694" s="242" t="s">
        <v>53</v>
      </c>
      <c r="B694" s="242" t="s">
        <v>59</v>
      </c>
      <c r="C694" s="242" t="s">
        <v>1094</v>
      </c>
    </row>
    <row r="695" spans="1:4">
      <c r="A695" s="242" t="s">
        <v>61</v>
      </c>
      <c r="B695" s="242" t="s">
        <v>62</v>
      </c>
      <c r="C695" s="242" t="s">
        <v>63</v>
      </c>
    </row>
    <row r="696" spans="1:4">
      <c r="A696" s="242" t="s">
        <v>64</v>
      </c>
      <c r="B696" s="242" t="s">
        <v>67</v>
      </c>
      <c r="C696" s="242" t="s">
        <v>68</v>
      </c>
    </row>
    <row r="697" spans="1:4">
      <c r="A697" s="242" t="s">
        <v>2410</v>
      </c>
      <c r="B697" s="242" t="s">
        <v>328</v>
      </c>
      <c r="C697" s="242" t="s">
        <v>2411</v>
      </c>
    </row>
    <row r="698" spans="1:4">
      <c r="A698" s="242" t="s">
        <v>155</v>
      </c>
      <c r="B698" s="242" t="s">
        <v>156</v>
      </c>
      <c r="C698" s="242" t="s">
        <v>1142</v>
      </c>
    </row>
    <row r="699" spans="1:4">
      <c r="A699" s="242" t="s">
        <v>169</v>
      </c>
      <c r="B699" s="242" t="s">
        <v>170</v>
      </c>
      <c r="C699" s="242" t="s">
        <v>171</v>
      </c>
    </row>
    <row r="700" spans="1:4">
      <c r="A700" s="242" t="s">
        <v>218</v>
      </c>
      <c r="B700" s="242" t="s">
        <v>219</v>
      </c>
      <c r="C700" s="242" t="s">
        <v>1164</v>
      </c>
    </row>
    <row r="701" spans="1:4">
      <c r="A701" s="242" t="s">
        <v>2412</v>
      </c>
      <c r="B701" s="242" t="s">
        <v>2413</v>
      </c>
      <c r="C701" s="242" t="s">
        <v>2414</v>
      </c>
    </row>
    <row r="702" spans="1:4">
      <c r="A702" s="242" t="s">
        <v>296</v>
      </c>
      <c r="B702" s="242" t="s">
        <v>1742</v>
      </c>
      <c r="C702" s="242" t="s">
        <v>2415</v>
      </c>
    </row>
    <row r="703" spans="1:4">
      <c r="A703" s="242" t="s">
        <v>1214</v>
      </c>
      <c r="B703" s="242" t="s">
        <v>2416</v>
      </c>
      <c r="C703" s="242" t="s">
        <v>1216</v>
      </c>
    </row>
    <row r="704" spans="1:4">
      <c r="A704" s="242" t="s">
        <v>2417</v>
      </c>
      <c r="B704" s="242" t="s">
        <v>2418</v>
      </c>
      <c r="C704" s="242" t="s">
        <v>2419</v>
      </c>
    </row>
    <row r="705" spans="1:3">
      <c r="A705" s="242" t="s">
        <v>411</v>
      </c>
      <c r="B705" s="242" t="s">
        <v>134</v>
      </c>
      <c r="C705" s="242" t="s">
        <v>2420</v>
      </c>
    </row>
    <row r="706" spans="1:3">
      <c r="A706" s="242" t="s">
        <v>452</v>
      </c>
      <c r="B706" s="242" t="s">
        <v>453</v>
      </c>
      <c r="C706" s="242" t="s">
        <v>1298</v>
      </c>
    </row>
    <row r="707" spans="1:3">
      <c r="A707" s="242" t="s">
        <v>1319</v>
      </c>
      <c r="B707" s="242" t="s">
        <v>2407</v>
      </c>
      <c r="C707" s="242" t="s">
        <v>1321</v>
      </c>
    </row>
    <row r="708" spans="1:3">
      <c r="A708" s="242" t="s">
        <v>481</v>
      </c>
      <c r="B708" s="242" t="s">
        <v>67</v>
      </c>
      <c r="C708" s="242" t="s">
        <v>482</v>
      </c>
    </row>
    <row r="709" spans="1:3">
      <c r="A709" s="242" t="s">
        <v>518</v>
      </c>
      <c r="B709" s="242" t="s">
        <v>519</v>
      </c>
      <c r="C709" s="242" t="s">
        <v>520</v>
      </c>
    </row>
    <row r="710" spans="1:3">
      <c r="A710" s="242" t="s">
        <v>550</v>
      </c>
      <c r="B710" s="242" t="s">
        <v>160</v>
      </c>
      <c r="C710" s="242" t="s">
        <v>1361</v>
      </c>
    </row>
    <row r="711" spans="1:3">
      <c r="A711" s="242" t="s">
        <v>555</v>
      </c>
      <c r="B711" s="242" t="s">
        <v>556</v>
      </c>
      <c r="C711" s="242" t="s">
        <v>557</v>
      </c>
    </row>
    <row r="712" spans="1:3">
      <c r="A712" s="242" t="s">
        <v>561</v>
      </c>
      <c r="B712" s="242" t="s">
        <v>1605</v>
      </c>
      <c r="C712" s="242" t="s">
        <v>563</v>
      </c>
    </row>
    <row r="713" spans="1:3">
      <c r="A713" s="242" t="s">
        <v>659</v>
      </c>
      <c r="B713" s="242" t="s">
        <v>660</v>
      </c>
      <c r="C713" s="242" t="s">
        <v>1389</v>
      </c>
    </row>
    <row r="714" spans="1:3">
      <c r="A714" s="242" t="s">
        <v>672</v>
      </c>
      <c r="B714" s="242" t="s">
        <v>673</v>
      </c>
      <c r="C714" s="242" t="s">
        <v>674</v>
      </c>
    </row>
    <row r="715" spans="1:3">
      <c r="A715" s="242" t="s">
        <v>759</v>
      </c>
      <c r="B715" s="242" t="s">
        <v>2310</v>
      </c>
      <c r="C715" s="242" t="s">
        <v>761</v>
      </c>
    </row>
    <row r="716" spans="1:3">
      <c r="A716" s="242" t="s">
        <v>775</v>
      </c>
      <c r="B716" s="242" t="s">
        <v>776</v>
      </c>
      <c r="C716" s="242" t="s">
        <v>777</v>
      </c>
    </row>
    <row r="717" spans="1:3">
      <c r="A717" s="242" t="s">
        <v>835</v>
      </c>
      <c r="B717" s="242" t="s">
        <v>266</v>
      </c>
      <c r="C717" s="242" t="s">
        <v>2421</v>
      </c>
    </row>
    <row r="718" spans="1:3">
      <c r="A718" s="242" t="s">
        <v>838</v>
      </c>
      <c r="B718" s="242" t="s">
        <v>839</v>
      </c>
      <c r="C718" s="242" t="s">
        <v>840</v>
      </c>
    </row>
    <row r="719" spans="1:3">
      <c r="A719" s="242" t="s">
        <v>1469</v>
      </c>
      <c r="B719" s="242" t="s">
        <v>2422</v>
      </c>
      <c r="C719" s="242" t="s">
        <v>1471</v>
      </c>
    </row>
    <row r="720" spans="1:3">
      <c r="A720" s="242" t="s">
        <v>863</v>
      </c>
      <c r="B720" s="242" t="s">
        <v>864</v>
      </c>
      <c r="C720" s="242" t="s">
        <v>1473</v>
      </c>
    </row>
    <row r="721" spans="1:3">
      <c r="A721" s="242" t="s">
        <v>1483</v>
      </c>
      <c r="B721" s="242" t="s">
        <v>1176</v>
      </c>
      <c r="C721" s="242" t="s">
        <v>2423</v>
      </c>
    </row>
    <row r="722" spans="1:3">
      <c r="A722" s="243" t="s">
        <v>2424</v>
      </c>
      <c r="B722" s="242"/>
      <c r="C722" s="242" t="s">
        <v>1147</v>
      </c>
    </row>
    <row r="723" spans="1:3">
      <c r="A723" s="243" t="s">
        <v>2345</v>
      </c>
      <c r="B723" s="242"/>
      <c r="C723" s="242" t="s">
        <v>1147</v>
      </c>
    </row>
    <row r="724" spans="1:3">
      <c r="A724" s="243" t="s">
        <v>2425</v>
      </c>
      <c r="B724" s="242"/>
      <c r="C724" s="242" t="s">
        <v>1147</v>
      </c>
    </row>
    <row r="725" spans="1:3">
      <c r="A725" s="243" t="s">
        <v>2063</v>
      </c>
      <c r="B725" s="242"/>
      <c r="C725" s="242" t="s">
        <v>1147</v>
      </c>
    </row>
    <row r="727" spans="1:3">
      <c r="A727" s="243" t="s">
        <v>2347</v>
      </c>
      <c r="B727" s="242"/>
      <c r="C727" s="242"/>
    </row>
    <row r="728" spans="1:3">
      <c r="A728" s="242" t="s">
        <v>83</v>
      </c>
      <c r="B728" s="242" t="s">
        <v>86</v>
      </c>
      <c r="C728" s="242" t="s">
        <v>87</v>
      </c>
    </row>
    <row r="729" spans="1:3">
      <c r="A729" s="242" t="s">
        <v>91</v>
      </c>
      <c r="B729" s="242" t="s">
        <v>92</v>
      </c>
      <c r="C729" s="242" t="s">
        <v>93</v>
      </c>
    </row>
    <row r="730" spans="1:3">
      <c r="A730" s="242" t="s">
        <v>172</v>
      </c>
      <c r="B730" s="242" t="s">
        <v>173</v>
      </c>
      <c r="C730" s="242" t="s">
        <v>174</v>
      </c>
    </row>
    <row r="731" spans="1:3">
      <c r="A731" s="242" t="s">
        <v>185</v>
      </c>
      <c r="B731" s="242" t="s">
        <v>21</v>
      </c>
      <c r="C731" s="242" t="s">
        <v>186</v>
      </c>
    </row>
    <row r="732" spans="1:3">
      <c r="A732" s="242" t="s">
        <v>294</v>
      </c>
      <c r="B732" s="242" t="s">
        <v>276</v>
      </c>
      <c r="C732" s="242" t="s">
        <v>295</v>
      </c>
    </row>
    <row r="733" spans="1:3">
      <c r="A733" s="242" t="s">
        <v>313</v>
      </c>
      <c r="B733" s="242" t="s">
        <v>308</v>
      </c>
      <c r="C733" s="242" t="s">
        <v>314</v>
      </c>
    </row>
    <row r="734" spans="1:3">
      <c r="A734" s="242" t="s">
        <v>390</v>
      </c>
      <c r="B734" s="242" t="s">
        <v>2426</v>
      </c>
      <c r="C734" s="242" t="s">
        <v>1261</v>
      </c>
    </row>
    <row r="735" spans="1:3">
      <c r="A735" s="242" t="s">
        <v>447</v>
      </c>
      <c r="B735" s="242" t="s">
        <v>448</v>
      </c>
      <c r="C735" s="242" t="s">
        <v>449</v>
      </c>
    </row>
    <row r="736" spans="1:3">
      <c r="A736" s="242" t="s">
        <v>504</v>
      </c>
      <c r="B736" s="242" t="s">
        <v>505</v>
      </c>
      <c r="C736" s="242" t="s">
        <v>506</v>
      </c>
    </row>
    <row r="737" spans="1:3">
      <c r="A737" s="242" t="s">
        <v>512</v>
      </c>
      <c r="B737" s="242" t="s">
        <v>513</v>
      </c>
      <c r="C737" s="242" t="s">
        <v>514</v>
      </c>
    </row>
    <row r="738" spans="1:3">
      <c r="A738" s="242" t="s">
        <v>537</v>
      </c>
      <c r="B738" s="242" t="s">
        <v>266</v>
      </c>
      <c r="C738" s="242" t="s">
        <v>538</v>
      </c>
    </row>
    <row r="739" spans="1:3">
      <c r="A739" s="242" t="s">
        <v>561</v>
      </c>
      <c r="B739" s="242" t="s">
        <v>564</v>
      </c>
      <c r="C739" s="242" t="s">
        <v>565</v>
      </c>
    </row>
    <row r="740" spans="1:3">
      <c r="A740" s="242" t="s">
        <v>576</v>
      </c>
      <c r="B740" s="242" t="s">
        <v>577</v>
      </c>
      <c r="C740" s="242" t="s">
        <v>2427</v>
      </c>
    </row>
    <row r="741" spans="1:3">
      <c r="A741" s="242" t="s">
        <v>625</v>
      </c>
      <c r="B741" s="242" t="s">
        <v>626</v>
      </c>
      <c r="C741" s="242" t="s">
        <v>2367</v>
      </c>
    </row>
    <row r="742" spans="1:3">
      <c r="A742" s="242" t="s">
        <v>685</v>
      </c>
      <c r="B742" s="242" t="s">
        <v>686</v>
      </c>
      <c r="C742" s="242" t="s">
        <v>2428</v>
      </c>
    </row>
    <row r="743" spans="1:3">
      <c r="A743" s="242" t="s">
        <v>715</v>
      </c>
      <c r="B743" s="242" t="s">
        <v>716</v>
      </c>
      <c r="C743" s="242" t="s">
        <v>717</v>
      </c>
    </row>
    <row r="744" spans="1:3">
      <c r="A744" s="242" t="s">
        <v>775</v>
      </c>
      <c r="B744" s="242" t="s">
        <v>776</v>
      </c>
      <c r="C744" s="242" t="s">
        <v>777</v>
      </c>
    </row>
    <row r="745" spans="1:3">
      <c r="A745" s="242" t="s">
        <v>814</v>
      </c>
      <c r="B745" s="242" t="s">
        <v>308</v>
      </c>
      <c r="C745" s="242" t="s">
        <v>815</v>
      </c>
    </row>
    <row r="746" spans="1:3">
      <c r="A746" s="242" t="s">
        <v>824</v>
      </c>
      <c r="B746" s="242" t="s">
        <v>825</v>
      </c>
      <c r="C746" s="242" t="s">
        <v>826</v>
      </c>
    </row>
    <row r="747" spans="1:3">
      <c r="A747" s="242" t="s">
        <v>855</v>
      </c>
      <c r="B747" s="242" t="s">
        <v>856</v>
      </c>
      <c r="C747" s="242" t="s">
        <v>857</v>
      </c>
    </row>
    <row r="748" spans="1:3">
      <c r="A748" s="242" t="s">
        <v>858</v>
      </c>
      <c r="B748" s="242" t="s">
        <v>276</v>
      </c>
      <c r="C748" s="242" t="s">
        <v>860</v>
      </c>
    </row>
    <row r="749" spans="1:3">
      <c r="A749" s="242" t="s">
        <v>2429</v>
      </c>
      <c r="B749" s="242" t="s">
        <v>276</v>
      </c>
      <c r="C749" s="242" t="s">
        <v>2430</v>
      </c>
    </row>
    <row r="750" spans="1:3">
      <c r="A750" s="242" t="s">
        <v>892</v>
      </c>
      <c r="B750" s="242" t="s">
        <v>92</v>
      </c>
      <c r="C750" s="242" t="s">
        <v>895</v>
      </c>
    </row>
    <row r="751" spans="1:3">
      <c r="A751" s="242" t="s">
        <v>896</v>
      </c>
      <c r="B751" s="242" t="s">
        <v>48</v>
      </c>
      <c r="C751" s="242" t="s">
        <v>897</v>
      </c>
    </row>
    <row r="753" spans="1:3">
      <c r="A753" s="243" t="s">
        <v>2351</v>
      </c>
      <c r="B753" s="242"/>
      <c r="C753" s="242"/>
    </row>
    <row r="754" spans="1:3">
      <c r="A754" s="242" t="s">
        <v>53</v>
      </c>
      <c r="B754" s="242" t="s">
        <v>513</v>
      </c>
      <c r="C754" s="242" t="s">
        <v>58</v>
      </c>
    </row>
    <row r="755" spans="1:3">
      <c r="A755" s="242" t="s">
        <v>53</v>
      </c>
      <c r="B755" s="242" t="s">
        <v>59</v>
      </c>
      <c r="C755" s="242" t="s">
        <v>1094</v>
      </c>
    </row>
    <row r="756" spans="1:3">
      <c r="A756" s="242" t="s">
        <v>127</v>
      </c>
      <c r="B756" s="242" t="s">
        <v>763</v>
      </c>
      <c r="C756" s="242" t="s">
        <v>1123</v>
      </c>
    </row>
    <row r="757" spans="1:3">
      <c r="A757" s="242" t="s">
        <v>197</v>
      </c>
      <c r="B757" s="242" t="s">
        <v>198</v>
      </c>
      <c r="C757" s="242" t="s">
        <v>1150</v>
      </c>
    </row>
    <row r="758" spans="1:3">
      <c r="A758" s="242" t="s">
        <v>1151</v>
      </c>
      <c r="B758" s="242" t="s">
        <v>577</v>
      </c>
      <c r="C758" s="242" t="s">
        <v>1152</v>
      </c>
    </row>
    <row r="759" spans="1:3">
      <c r="A759" s="242" t="s">
        <v>390</v>
      </c>
      <c r="B759" s="242" t="s">
        <v>2406</v>
      </c>
      <c r="C759" s="242" t="s">
        <v>1258</v>
      </c>
    </row>
    <row r="760" spans="1:3">
      <c r="A760" s="242" t="s">
        <v>425</v>
      </c>
      <c r="B760" s="242" t="s">
        <v>233</v>
      </c>
      <c r="C760" s="242" t="s">
        <v>426</v>
      </c>
    </row>
    <row r="761" spans="1:3">
      <c r="A761" s="242" t="s">
        <v>1284</v>
      </c>
      <c r="B761" s="242" t="s">
        <v>472</v>
      </c>
      <c r="C761" s="242" t="s">
        <v>2431</v>
      </c>
    </row>
    <row r="762" spans="1:3">
      <c r="A762" s="242" t="s">
        <v>1316</v>
      </c>
      <c r="B762" s="242" t="s">
        <v>2432</v>
      </c>
      <c r="C762" s="242" t="s">
        <v>1318</v>
      </c>
    </row>
    <row r="763" spans="1:3">
      <c r="A763" s="242" t="s">
        <v>491</v>
      </c>
      <c r="B763" s="242" t="s">
        <v>492</v>
      </c>
      <c r="C763" s="242" t="s">
        <v>493</v>
      </c>
    </row>
    <row r="764" spans="1:3">
      <c r="A764" s="242" t="s">
        <v>524</v>
      </c>
      <c r="B764" s="242" t="s">
        <v>163</v>
      </c>
      <c r="C764" s="242" t="s">
        <v>525</v>
      </c>
    </row>
    <row r="765" spans="1:3">
      <c r="A765" s="242" t="s">
        <v>534</v>
      </c>
      <c r="B765" s="242" t="s">
        <v>1763</v>
      </c>
      <c r="C765" s="242" t="s">
        <v>536</v>
      </c>
    </row>
    <row r="766" spans="1:3">
      <c r="A766" s="242" t="s">
        <v>571</v>
      </c>
      <c r="B766" s="242" t="s">
        <v>363</v>
      </c>
      <c r="C766" s="242" t="s">
        <v>572</v>
      </c>
    </row>
    <row r="767" spans="1:3">
      <c r="A767" s="242" t="s">
        <v>620</v>
      </c>
      <c r="B767" s="242" t="s">
        <v>100</v>
      </c>
      <c r="C767" s="242" t="s">
        <v>621</v>
      </c>
    </row>
    <row r="768" spans="1:3">
      <c r="A768" s="242" t="s">
        <v>659</v>
      </c>
      <c r="B768" s="242" t="s">
        <v>660</v>
      </c>
      <c r="C768" s="242" t="s">
        <v>1389</v>
      </c>
    </row>
    <row r="769" spans="1:3">
      <c r="A769" s="242" t="s">
        <v>672</v>
      </c>
      <c r="B769" s="242" t="s">
        <v>673</v>
      </c>
      <c r="C769" s="242" t="s">
        <v>674</v>
      </c>
    </row>
    <row r="770" spans="1:3">
      <c r="A770" s="242" t="s">
        <v>762</v>
      </c>
      <c r="B770" s="242" t="s">
        <v>763</v>
      </c>
      <c r="C770" s="242" t="s">
        <v>765</v>
      </c>
    </row>
    <row r="771" spans="1:3">
      <c r="A771" s="242" t="s">
        <v>838</v>
      </c>
      <c r="B771" s="242" t="s">
        <v>839</v>
      </c>
      <c r="C771" s="242" t="s">
        <v>840</v>
      </c>
    </row>
    <row r="773" spans="1:3">
      <c r="A773" s="243" t="s">
        <v>2352</v>
      </c>
      <c r="B773" s="242"/>
      <c r="C773" s="242"/>
    </row>
    <row r="774" spans="1:3">
      <c r="A774" s="242" t="s">
        <v>2433</v>
      </c>
      <c r="B774" s="242" t="s">
        <v>2434</v>
      </c>
      <c r="C774" s="242" t="s">
        <v>2435</v>
      </c>
    </row>
    <row r="775" spans="1:3">
      <c r="A775" s="242" t="s">
        <v>1935</v>
      </c>
      <c r="B775" s="242" t="s">
        <v>1291</v>
      </c>
      <c r="C775" s="242" t="s">
        <v>2188</v>
      </c>
    </row>
    <row r="776" spans="1:3">
      <c r="A776" s="242" t="s">
        <v>2436</v>
      </c>
      <c r="B776" s="242" t="s">
        <v>1945</v>
      </c>
      <c r="C776" s="242" t="s">
        <v>2437</v>
      </c>
    </row>
    <row r="777" spans="1:3">
      <c r="A777" s="242" t="s">
        <v>2438</v>
      </c>
      <c r="B777" s="242" t="s">
        <v>588</v>
      </c>
      <c r="C777" s="242" t="s">
        <v>2439</v>
      </c>
    </row>
    <row r="778" spans="1:3">
      <c r="A778" s="242" t="s">
        <v>1236</v>
      </c>
      <c r="B778" s="242" t="s">
        <v>23</v>
      </c>
      <c r="C778" s="242" t="s">
        <v>2440</v>
      </c>
    </row>
    <row r="779" spans="1:3">
      <c r="A779" s="242" t="s">
        <v>94</v>
      </c>
      <c r="B779" s="242" t="s">
        <v>2441</v>
      </c>
      <c r="C779" s="242" t="s">
        <v>96</v>
      </c>
    </row>
    <row r="780" spans="1:3">
      <c r="A780" s="242" t="s">
        <v>2442</v>
      </c>
      <c r="B780" s="242" t="s">
        <v>2443</v>
      </c>
      <c r="C780" s="242" t="s">
        <v>2444</v>
      </c>
    </row>
    <row r="781" spans="1:3">
      <c r="A781" s="242" t="s">
        <v>149</v>
      </c>
      <c r="B781" s="242" t="s">
        <v>2445</v>
      </c>
      <c r="C781" s="242" t="s">
        <v>151</v>
      </c>
    </row>
    <row r="782" spans="1:3">
      <c r="A782" s="242" t="s">
        <v>2376</v>
      </c>
      <c r="B782" s="242" t="s">
        <v>1314</v>
      </c>
      <c r="C782" s="242" t="s">
        <v>2378</v>
      </c>
    </row>
    <row r="783" spans="1:3">
      <c r="A783" s="242" t="s">
        <v>166</v>
      </c>
      <c r="B783" s="242" t="s">
        <v>2446</v>
      </c>
      <c r="C783" s="242" t="s">
        <v>168</v>
      </c>
    </row>
    <row r="784" spans="1:3">
      <c r="A784" s="242" t="s">
        <v>224</v>
      </c>
      <c r="B784" s="242" t="s">
        <v>2447</v>
      </c>
      <c r="C784" s="242" t="s">
        <v>226</v>
      </c>
    </row>
    <row r="785" spans="1:3">
      <c r="A785" s="242" t="s">
        <v>2448</v>
      </c>
      <c r="B785" s="242" t="s">
        <v>1092</v>
      </c>
      <c r="C785" s="242" t="s">
        <v>2449</v>
      </c>
    </row>
    <row r="786" spans="1:3">
      <c r="A786" s="242" t="s">
        <v>2450</v>
      </c>
      <c r="B786" s="242" t="s">
        <v>2451</v>
      </c>
      <c r="C786" s="242" t="s">
        <v>2452</v>
      </c>
    </row>
    <row r="787" spans="1:3">
      <c r="A787" s="242" t="s">
        <v>239</v>
      </c>
      <c r="B787" s="242" t="s">
        <v>1343</v>
      </c>
      <c r="C787" s="242" t="s">
        <v>2453</v>
      </c>
    </row>
    <row r="788" spans="1:3">
      <c r="A788" s="242" t="s">
        <v>2454</v>
      </c>
      <c r="B788" s="242" t="s">
        <v>678</v>
      </c>
      <c r="C788" s="242" t="s">
        <v>2455</v>
      </c>
    </row>
    <row r="789" spans="1:3">
      <c r="A789" s="242" t="s">
        <v>2456</v>
      </c>
      <c r="B789" s="242" t="s">
        <v>105</v>
      </c>
      <c r="C789" s="242" t="s">
        <v>2457</v>
      </c>
    </row>
    <row r="790" spans="1:3">
      <c r="A790" s="242" t="s">
        <v>259</v>
      </c>
      <c r="B790" s="242" t="s">
        <v>260</v>
      </c>
      <c r="C790" s="242" t="s">
        <v>261</v>
      </c>
    </row>
    <row r="791" spans="1:3">
      <c r="A791" s="242" t="s">
        <v>268</v>
      </c>
      <c r="B791" s="242" t="s">
        <v>1194</v>
      </c>
      <c r="C791" s="242" t="s">
        <v>270</v>
      </c>
    </row>
    <row r="792" spans="1:3">
      <c r="A792" s="242" t="s">
        <v>315</v>
      </c>
      <c r="B792" s="242" t="s">
        <v>1125</v>
      </c>
      <c r="C792" s="242" t="s">
        <v>2458</v>
      </c>
    </row>
    <row r="793" spans="1:3">
      <c r="A793" s="242" t="s">
        <v>2459</v>
      </c>
      <c r="B793" s="242" t="s">
        <v>2460</v>
      </c>
      <c r="C793" s="242" t="s">
        <v>2461</v>
      </c>
    </row>
    <row r="794" spans="1:3">
      <c r="A794" s="242" t="s">
        <v>430</v>
      </c>
      <c r="B794" s="242" t="s">
        <v>726</v>
      </c>
      <c r="C794" s="242" t="s">
        <v>432</v>
      </c>
    </row>
    <row r="795" spans="1:3">
      <c r="A795" s="242" t="s">
        <v>2462</v>
      </c>
      <c r="B795" s="242" t="s">
        <v>2463</v>
      </c>
      <c r="C795" s="242" t="s">
        <v>2464</v>
      </c>
    </row>
    <row r="796" spans="1:3">
      <c r="A796" s="242" t="s">
        <v>2465</v>
      </c>
      <c r="B796" s="242" t="s">
        <v>2466</v>
      </c>
      <c r="C796" s="242" t="s">
        <v>2467</v>
      </c>
    </row>
    <row r="797" spans="1:3">
      <c r="A797" s="242" t="s">
        <v>2468</v>
      </c>
      <c r="B797" s="242" t="s">
        <v>2469</v>
      </c>
      <c r="C797" s="242" t="s">
        <v>2470</v>
      </c>
    </row>
    <row r="798" spans="1:3">
      <c r="A798" s="242" t="s">
        <v>2471</v>
      </c>
      <c r="B798" s="242" t="s">
        <v>2472</v>
      </c>
      <c r="C798" s="242" t="s">
        <v>2473</v>
      </c>
    </row>
    <row r="799" spans="1:3">
      <c r="A799" s="242" t="s">
        <v>2474</v>
      </c>
      <c r="B799" s="242" t="s">
        <v>105</v>
      </c>
      <c r="C799" s="242" t="s">
        <v>2475</v>
      </c>
    </row>
    <row r="800" spans="1:3">
      <c r="A800" s="242" t="s">
        <v>670</v>
      </c>
      <c r="B800" s="242" t="s">
        <v>1314</v>
      </c>
      <c r="C800" s="242" t="s">
        <v>671</v>
      </c>
    </row>
    <row r="801" spans="1:3">
      <c r="A801" s="242" t="s">
        <v>2476</v>
      </c>
      <c r="B801" s="242" t="s">
        <v>2477</v>
      </c>
      <c r="C801" s="242" t="s">
        <v>2478</v>
      </c>
    </row>
    <row r="802" spans="1:3">
      <c r="A802" s="242" t="s">
        <v>2479</v>
      </c>
      <c r="B802" s="242" t="s">
        <v>1106</v>
      </c>
      <c r="C802" s="242" t="s">
        <v>2480</v>
      </c>
    </row>
    <row r="803" spans="1:3">
      <c r="A803" s="242" t="s">
        <v>702</v>
      </c>
      <c r="B803" s="242" t="s">
        <v>1176</v>
      </c>
      <c r="C803" s="242" t="s">
        <v>703</v>
      </c>
    </row>
    <row r="804" spans="1:3">
      <c r="A804" s="242" t="s">
        <v>704</v>
      </c>
      <c r="B804" s="242" t="s">
        <v>416</v>
      </c>
      <c r="C804" s="242" t="s">
        <v>706</v>
      </c>
    </row>
    <row r="805" spans="1:3">
      <c r="A805" s="242" t="s">
        <v>2481</v>
      </c>
      <c r="B805" s="242" t="s">
        <v>2482</v>
      </c>
      <c r="C805" s="242" t="s">
        <v>2483</v>
      </c>
    </row>
    <row r="806" spans="1:3">
      <c r="A806" s="242" t="s">
        <v>2484</v>
      </c>
      <c r="B806" s="242" t="s">
        <v>1480</v>
      </c>
      <c r="C806" s="242" t="s">
        <v>2485</v>
      </c>
    </row>
    <row r="807" spans="1:3">
      <c r="A807" s="242" t="s">
        <v>2486</v>
      </c>
      <c r="B807" s="242" t="s">
        <v>2487</v>
      </c>
      <c r="C807" s="242" t="s">
        <v>2488</v>
      </c>
    </row>
    <row r="808" spans="1:3">
      <c r="A808" s="242" t="s">
        <v>2489</v>
      </c>
      <c r="B808" s="242" t="s">
        <v>2490</v>
      </c>
      <c r="C808" s="242" t="s">
        <v>2491</v>
      </c>
    </row>
    <row r="809" spans="1:3">
      <c r="A809" s="242" t="s">
        <v>2492</v>
      </c>
      <c r="B809" s="242" t="s">
        <v>139</v>
      </c>
      <c r="C809" s="242" t="s">
        <v>2493</v>
      </c>
    </row>
    <row r="810" spans="1:3">
      <c r="A810" s="242" t="s">
        <v>750</v>
      </c>
      <c r="B810" s="242" t="s">
        <v>2494</v>
      </c>
      <c r="C810" s="242" t="s">
        <v>2495</v>
      </c>
    </row>
    <row r="811" spans="1:3">
      <c r="A811" s="242" t="s">
        <v>2496</v>
      </c>
      <c r="B811" s="242" t="s">
        <v>1116</v>
      </c>
      <c r="C811" s="242" t="s">
        <v>2497</v>
      </c>
    </row>
    <row r="812" spans="1:3">
      <c r="A812" s="242" t="s">
        <v>2498</v>
      </c>
      <c r="B812" s="242" t="s">
        <v>2499</v>
      </c>
      <c r="C812" s="242" t="s">
        <v>2500</v>
      </c>
    </row>
    <row r="813" spans="1:3">
      <c r="A813" s="242" t="s">
        <v>802</v>
      </c>
      <c r="B813" s="242" t="s">
        <v>502</v>
      </c>
      <c r="C813" s="242" t="s">
        <v>803</v>
      </c>
    </row>
    <row r="814" spans="1:3">
      <c r="A814" s="242" t="s">
        <v>818</v>
      </c>
      <c r="B814" s="242" t="s">
        <v>2501</v>
      </c>
      <c r="C814" s="242" t="s">
        <v>820</v>
      </c>
    </row>
    <row r="815" spans="1:3">
      <c r="A815" s="242" t="s">
        <v>2502</v>
      </c>
      <c r="B815" s="242" t="s">
        <v>2503</v>
      </c>
      <c r="C815" s="242" t="s">
        <v>2504</v>
      </c>
    </row>
    <row r="816" spans="1:3">
      <c r="A816" s="242" t="s">
        <v>2505</v>
      </c>
      <c r="B816" s="242" t="s">
        <v>2506</v>
      </c>
      <c r="C816" s="242" t="s">
        <v>2507</v>
      </c>
    </row>
    <row r="817" spans="1:3">
      <c r="A817" s="242" t="s">
        <v>882</v>
      </c>
      <c r="B817" s="242" t="s">
        <v>2508</v>
      </c>
      <c r="C817" s="242" t="s">
        <v>884</v>
      </c>
    </row>
    <row r="818" spans="1:3">
      <c r="A818" s="242" t="s">
        <v>2509</v>
      </c>
      <c r="B818" s="242" t="s">
        <v>2510</v>
      </c>
      <c r="C818" s="242" t="s">
        <v>2511</v>
      </c>
    </row>
    <row r="820" spans="1:3">
      <c r="A820" s="243" t="s">
        <v>2353</v>
      </c>
      <c r="B820" s="242"/>
      <c r="C820" s="242"/>
    </row>
    <row r="821" spans="1:3">
      <c r="A821" s="242" t="s">
        <v>130</v>
      </c>
      <c r="B821" s="242" t="s">
        <v>2512</v>
      </c>
      <c r="C821" s="242" t="s">
        <v>1870</v>
      </c>
    </row>
    <row r="822" spans="1:3">
      <c r="A822" s="242" t="s">
        <v>206</v>
      </c>
      <c r="B822" s="242" t="s">
        <v>2513</v>
      </c>
      <c r="C822" s="242" t="s">
        <v>208</v>
      </c>
    </row>
    <row r="823" spans="1:3">
      <c r="A823" s="242" t="s">
        <v>387</v>
      </c>
      <c r="B823" s="242" t="s">
        <v>2514</v>
      </c>
      <c r="C823" s="242" t="s">
        <v>389</v>
      </c>
    </row>
    <row r="824" spans="1:3">
      <c r="A824" s="242" t="s">
        <v>415</v>
      </c>
      <c r="B824" s="242" t="s">
        <v>705</v>
      </c>
      <c r="C824" s="242" t="s">
        <v>417</v>
      </c>
    </row>
    <row r="825" spans="1:3">
      <c r="A825" s="242" t="s">
        <v>445</v>
      </c>
      <c r="B825" s="242" t="s">
        <v>723</v>
      </c>
      <c r="C825" s="242" t="s">
        <v>141</v>
      </c>
    </row>
    <row r="826" spans="1:3">
      <c r="A826" s="242" t="s">
        <v>507</v>
      </c>
      <c r="B826" s="242" t="s">
        <v>2190</v>
      </c>
      <c r="C826" s="242" t="s">
        <v>70</v>
      </c>
    </row>
    <row r="827" spans="1:3">
      <c r="A827" s="242" t="s">
        <v>561</v>
      </c>
      <c r="B827" s="242" t="s">
        <v>2515</v>
      </c>
      <c r="C827" s="242" t="s">
        <v>567</v>
      </c>
    </row>
    <row r="828" spans="1:3">
      <c r="A828" s="242" t="s">
        <v>579</v>
      </c>
      <c r="B828" s="242" t="s">
        <v>683</v>
      </c>
      <c r="C828" s="242" t="s">
        <v>1872</v>
      </c>
    </row>
    <row r="829" spans="1:3">
      <c r="A829" s="242" t="s">
        <v>2516</v>
      </c>
      <c r="B829" s="242" t="s">
        <v>2517</v>
      </c>
      <c r="C829" s="242" t="s">
        <v>1874</v>
      </c>
    </row>
    <row r="830" spans="1:3">
      <c r="A830" s="242" t="s">
        <v>725</v>
      </c>
      <c r="B830" s="242" t="s">
        <v>431</v>
      </c>
      <c r="C830" s="242" t="s">
        <v>1876</v>
      </c>
    </row>
    <row r="831" spans="1:3">
      <c r="A831" s="242" t="s">
        <v>750</v>
      </c>
      <c r="B831" s="242" t="s">
        <v>753</v>
      </c>
      <c r="C831" s="242" t="s">
        <v>1877</v>
      </c>
    </row>
    <row r="832" spans="1:3">
      <c r="A832" s="242" t="s">
        <v>795</v>
      </c>
      <c r="B832" s="242" t="s">
        <v>2518</v>
      </c>
      <c r="C832" s="242" t="s">
        <v>1879</v>
      </c>
    </row>
    <row r="835" spans="1:2">
      <c r="A835" s="10" t="s">
        <v>2519</v>
      </c>
    </row>
    <row r="836" spans="1:2">
      <c r="A836" s="242" t="s">
        <v>2520</v>
      </c>
    </row>
    <row r="837" spans="1:2">
      <c r="A837" s="242" t="s">
        <v>2521</v>
      </c>
    </row>
    <row r="838" spans="1:2">
      <c r="A838" s="242" t="s">
        <v>2522</v>
      </c>
    </row>
    <row r="839" spans="1:2">
      <c r="A839" s="242" t="s">
        <v>2523</v>
      </c>
    </row>
    <row r="840" spans="1:2">
      <c r="A840" s="242" t="s">
        <v>2524</v>
      </c>
    </row>
    <row r="841" spans="1:2">
      <c r="A841" s="242" t="s">
        <v>2525</v>
      </c>
      <c r="B841" s="191" t="s">
        <v>2526</v>
      </c>
    </row>
    <row r="842" spans="1:2">
      <c r="A842" s="242" t="s">
        <v>2527</v>
      </c>
    </row>
    <row r="843" spans="1:2">
      <c r="A843" s="242" t="s">
        <v>2528</v>
      </c>
    </row>
    <row r="844" spans="1:2">
      <c r="A844" s="242" t="s">
        <v>2529</v>
      </c>
    </row>
    <row r="845" spans="1:2">
      <c r="A845" s="242" t="s">
        <v>2530</v>
      </c>
    </row>
    <row r="846" spans="1:2">
      <c r="A846" s="242" t="s">
        <v>2531</v>
      </c>
    </row>
    <row r="847" spans="1:2">
      <c r="A847" s="242" t="s">
        <v>2532</v>
      </c>
    </row>
    <row r="848" spans="1:2">
      <c r="A848" s="242" t="s">
        <v>2533</v>
      </c>
    </row>
    <row r="849" spans="1:1">
      <c r="A849" s="242" t="s">
        <v>2534</v>
      </c>
    </row>
    <row r="850" spans="1:1">
      <c r="A850" s="242" t="s">
        <v>2535</v>
      </c>
    </row>
    <row r="851" spans="1:1">
      <c r="A851" s="242" t="s">
        <v>2536</v>
      </c>
    </row>
    <row r="852" spans="1:1">
      <c r="A852" s="242" t="s">
        <v>2537</v>
      </c>
    </row>
    <row r="853" spans="1:1">
      <c r="A853" s="242" t="s">
        <v>2538</v>
      </c>
    </row>
    <row r="854" spans="1:1">
      <c r="A854" s="242" t="s">
        <v>2539</v>
      </c>
    </row>
    <row r="855" spans="1:1">
      <c r="A855" s="242" t="s">
        <v>2540</v>
      </c>
    </row>
    <row r="856" spans="1:1">
      <c r="A856" s="242" t="s">
        <v>2541</v>
      </c>
    </row>
    <row r="857" spans="1:1">
      <c r="A857" s="242" t="s">
        <v>2542</v>
      </c>
    </row>
    <row r="858" spans="1:1">
      <c r="A858" s="242" t="s">
        <v>2543</v>
      </c>
    </row>
    <row r="859" spans="1:1">
      <c r="A859" s="242" t="s">
        <v>2544</v>
      </c>
    </row>
    <row r="860" spans="1:1">
      <c r="A860" s="242" t="s">
        <v>2545</v>
      </c>
    </row>
    <row r="861" spans="1:1">
      <c r="A861" s="242" t="s">
        <v>2546</v>
      </c>
    </row>
    <row r="862" spans="1:1">
      <c r="A862" s="242" t="s">
        <v>2547</v>
      </c>
    </row>
    <row r="863" spans="1:1">
      <c r="A863" s="242" t="s">
        <v>2548</v>
      </c>
    </row>
    <row r="864" spans="1:1">
      <c r="A864" s="242"/>
    </row>
    <row r="866" spans="1:3">
      <c r="A866" s="55" t="s">
        <v>2549</v>
      </c>
      <c r="B866" s="36"/>
    </row>
    <row r="867" spans="1:3">
      <c r="A867" s="43" t="s">
        <v>2550</v>
      </c>
      <c r="B867" t="s">
        <v>484</v>
      </c>
      <c r="C867" s="51" t="s">
        <v>1507</v>
      </c>
    </row>
    <row r="868" spans="1:3">
      <c r="A868" s="43" t="s">
        <v>2551</v>
      </c>
      <c r="B868" t="s">
        <v>2552</v>
      </c>
      <c r="C868" s="51" t="s">
        <v>1509</v>
      </c>
    </row>
    <row r="869" spans="1:3">
      <c r="A869" s="43" t="s">
        <v>2553</v>
      </c>
      <c r="B869" t="s">
        <v>1272</v>
      </c>
      <c r="C869" s="51" t="s">
        <v>1513</v>
      </c>
    </row>
    <row r="870" spans="1:3">
      <c r="A870" s="43" t="s">
        <v>2554</v>
      </c>
      <c r="B870" t="s">
        <v>1185</v>
      </c>
      <c r="C870" s="51" t="s">
        <v>1515</v>
      </c>
    </row>
    <row r="871" spans="1:3">
      <c r="A871" s="43" t="s">
        <v>2555</v>
      </c>
      <c r="B871" t="s">
        <v>2556</v>
      </c>
      <c r="C871" s="51" t="s">
        <v>1519</v>
      </c>
    </row>
    <row r="872" spans="1:3">
      <c r="A872" s="43" t="s">
        <v>2557</v>
      </c>
      <c r="B872" t="s">
        <v>458</v>
      </c>
      <c r="C872" s="51" t="s">
        <v>1521</v>
      </c>
    </row>
    <row r="873" spans="1:3">
      <c r="A873" s="43" t="s">
        <v>2558</v>
      </c>
      <c r="B873" t="s">
        <v>469</v>
      </c>
      <c r="C873" s="51" t="s">
        <v>1527</v>
      </c>
    </row>
    <row r="874" spans="1:3">
      <c r="A874" s="43" t="s">
        <v>2559</v>
      </c>
      <c r="B874" t="s">
        <v>1231</v>
      </c>
      <c r="C874" s="51" t="s">
        <v>2560</v>
      </c>
    </row>
    <row r="875" spans="1:3">
      <c r="A875" s="43" t="s">
        <v>2561</v>
      </c>
      <c r="B875" t="s">
        <v>1143</v>
      </c>
      <c r="C875" s="51" t="s">
        <v>1529</v>
      </c>
    </row>
    <row r="876" spans="1:3">
      <c r="A876" s="43" t="s">
        <v>2562</v>
      </c>
      <c r="B876" t="s">
        <v>111</v>
      </c>
      <c r="C876" s="51" t="s">
        <v>1531</v>
      </c>
    </row>
    <row r="877" spans="1:3">
      <c r="A877" s="43" t="s">
        <v>2563</v>
      </c>
      <c r="B877" t="s">
        <v>580</v>
      </c>
      <c r="C877" s="51" t="s">
        <v>1533</v>
      </c>
    </row>
    <row r="878" spans="1:3">
      <c r="A878" s="43" t="s">
        <v>2564</v>
      </c>
      <c r="B878" t="s">
        <v>1351</v>
      </c>
      <c r="C878" s="51" t="s">
        <v>1538</v>
      </c>
    </row>
    <row r="879" spans="1:3">
      <c r="A879" s="43" t="s">
        <v>2565</v>
      </c>
      <c r="B879" t="s">
        <v>2566</v>
      </c>
      <c r="C879" s="51" t="s">
        <v>1540</v>
      </c>
    </row>
    <row r="880" spans="1:3">
      <c r="A880" s="43" t="s">
        <v>2567</v>
      </c>
      <c r="B880" t="s">
        <v>502</v>
      </c>
      <c r="C880" s="51" t="s">
        <v>2568</v>
      </c>
    </row>
    <row r="881" spans="1:5">
      <c r="A881" s="43" t="s">
        <v>2569</v>
      </c>
      <c r="B881" t="s">
        <v>2570</v>
      </c>
      <c r="C881" s="51" t="s">
        <v>2571</v>
      </c>
    </row>
    <row r="882" spans="1:5">
      <c r="A882" s="43" t="s">
        <v>2572</v>
      </c>
      <c r="B882" t="s">
        <v>105</v>
      </c>
      <c r="C882" s="51" t="s">
        <v>147</v>
      </c>
    </row>
    <row r="883" spans="1:5">
      <c r="A883" s="43" t="s">
        <v>2573</v>
      </c>
      <c r="B883" t="s">
        <v>279</v>
      </c>
      <c r="C883" s="51" t="s">
        <v>2574</v>
      </c>
    </row>
    <row r="884" spans="1:5">
      <c r="A884" s="43" t="s">
        <v>2575</v>
      </c>
      <c r="B884" t="s">
        <v>254</v>
      </c>
      <c r="C884" s="51" t="s">
        <v>2576</v>
      </c>
    </row>
    <row r="885" spans="1:5">
      <c r="A885" s="43" t="s">
        <v>2577</v>
      </c>
      <c r="B885" t="s">
        <v>1987</v>
      </c>
      <c r="C885" s="51" t="s">
        <v>1546</v>
      </c>
    </row>
    <row r="886" spans="1:5">
      <c r="A886" s="43" t="s">
        <v>2578</v>
      </c>
      <c r="B886" t="s">
        <v>2579</v>
      </c>
      <c r="C886" s="51" t="s">
        <v>1549</v>
      </c>
    </row>
    <row r="887" spans="1:5">
      <c r="A887" s="43" t="s">
        <v>2580</v>
      </c>
      <c r="B887" t="s">
        <v>2556</v>
      </c>
      <c r="C887" s="51" t="s">
        <v>1551</v>
      </c>
    </row>
    <row r="888" spans="1:5">
      <c r="A888" s="43" t="s">
        <v>2581</v>
      </c>
      <c r="B888" t="s">
        <v>458</v>
      </c>
      <c r="C888" s="51" t="s">
        <v>1552</v>
      </c>
    </row>
    <row r="889" spans="1:5">
      <c r="A889" s="43" t="s">
        <v>2582</v>
      </c>
      <c r="B889" t="s">
        <v>1314</v>
      </c>
      <c r="C889" s="51" t="s">
        <v>1554</v>
      </c>
    </row>
    <row r="890" spans="1:5">
      <c r="A890" s="43" t="s">
        <v>2583</v>
      </c>
      <c r="B890" t="s">
        <v>2584</v>
      </c>
      <c r="C890" s="51" t="s">
        <v>1558</v>
      </c>
      <c r="D890" t="s">
        <v>2585</v>
      </c>
      <c r="E890" s="2" t="s">
        <v>2586</v>
      </c>
    </row>
    <row r="891" spans="1:5">
      <c r="A891" s="43" t="s">
        <v>2587</v>
      </c>
      <c r="B891" t="s">
        <v>2588</v>
      </c>
      <c r="C891" s="51" t="s">
        <v>1561</v>
      </c>
    </row>
    <row r="892" spans="1:5">
      <c r="A892" s="43" t="s">
        <v>2161</v>
      </c>
      <c r="B892" t="s">
        <v>1288</v>
      </c>
      <c r="C892" s="51" t="s">
        <v>1563</v>
      </c>
    </row>
    <row r="893" spans="1:5">
      <c r="A893" s="43" t="s">
        <v>2589</v>
      </c>
      <c r="B893" t="s">
        <v>1076</v>
      </c>
      <c r="C893" s="51" t="s">
        <v>1565</v>
      </c>
    </row>
    <row r="894" spans="1:5">
      <c r="A894" s="43" t="s">
        <v>2590</v>
      </c>
      <c r="B894" t="s">
        <v>2591</v>
      </c>
      <c r="C894" s="51" t="s">
        <v>1572</v>
      </c>
    </row>
    <row r="895" spans="1:5">
      <c r="A895" s="43" t="s">
        <v>2592</v>
      </c>
      <c r="B895" t="s">
        <v>2593</v>
      </c>
      <c r="C895" s="51" t="s">
        <v>1576</v>
      </c>
    </row>
    <row r="896" spans="1:5">
      <c r="A896" s="43" t="s">
        <v>2594</v>
      </c>
      <c r="B896" t="s">
        <v>2595</v>
      </c>
      <c r="C896" s="51" t="s">
        <v>1579</v>
      </c>
    </row>
    <row r="897" spans="1:3">
      <c r="A897" s="43" t="s">
        <v>2596</v>
      </c>
      <c r="B897" t="s">
        <v>620</v>
      </c>
      <c r="C897" s="51" t="s">
        <v>1582</v>
      </c>
    </row>
    <row r="898" spans="1:3">
      <c r="A898" s="43" t="s">
        <v>2597</v>
      </c>
      <c r="B898" t="s">
        <v>2598</v>
      </c>
      <c r="C898" s="51" t="s">
        <v>1585</v>
      </c>
    </row>
    <row r="899" spans="1:3">
      <c r="A899" s="43" t="s">
        <v>2599</v>
      </c>
      <c r="B899" t="s">
        <v>1181</v>
      </c>
      <c r="C899" s="51" t="s">
        <v>1589</v>
      </c>
    </row>
    <row r="900" spans="1:3">
      <c r="A900" s="43" t="s">
        <v>2600</v>
      </c>
      <c r="B900" t="s">
        <v>2601</v>
      </c>
      <c r="C900" s="51" t="s">
        <v>1594</v>
      </c>
    </row>
    <row r="901" spans="1:3">
      <c r="A901" s="43" t="s">
        <v>2602</v>
      </c>
      <c r="B901" t="s">
        <v>2443</v>
      </c>
      <c r="C901" s="51" t="s">
        <v>1597</v>
      </c>
    </row>
    <row r="902" spans="1:3">
      <c r="A902" s="43" t="s">
        <v>2603</v>
      </c>
      <c r="B902" t="s">
        <v>2604</v>
      </c>
      <c r="C902" s="51" t="s">
        <v>1600</v>
      </c>
    </row>
    <row r="903" spans="1:3">
      <c r="A903" s="43" t="s">
        <v>2605</v>
      </c>
      <c r="B903" t="s">
        <v>2606</v>
      </c>
      <c r="C903" s="51" t="s">
        <v>1603</v>
      </c>
    </row>
    <row r="904" spans="1:3">
      <c r="A904" s="43" t="s">
        <v>2607</v>
      </c>
      <c r="B904" t="s">
        <v>1363</v>
      </c>
      <c r="C904" s="51" t="s">
        <v>1606</v>
      </c>
    </row>
    <row r="905" spans="1:3">
      <c r="A905" s="43" t="s">
        <v>2608</v>
      </c>
      <c r="B905" t="s">
        <v>678</v>
      </c>
      <c r="C905" s="51" t="s">
        <v>1608</v>
      </c>
    </row>
    <row r="906" spans="1:3">
      <c r="A906" s="43" t="s">
        <v>2609</v>
      </c>
      <c r="B906" t="s">
        <v>1181</v>
      </c>
      <c r="C906" s="51" t="s">
        <v>1610</v>
      </c>
    </row>
    <row r="907" spans="1:3">
      <c r="A907" s="43" t="s">
        <v>2610</v>
      </c>
      <c r="B907" t="s">
        <v>2611</v>
      </c>
      <c r="C907" s="51" t="s">
        <v>1613</v>
      </c>
    </row>
    <row r="908" spans="1:3">
      <c r="A908" s="43" t="s">
        <v>2612</v>
      </c>
      <c r="B908" t="s">
        <v>1314</v>
      </c>
      <c r="C908" s="51" t="s">
        <v>1615</v>
      </c>
    </row>
    <row r="909" spans="1:3">
      <c r="A909" s="43" t="s">
        <v>2613</v>
      </c>
      <c r="B909" t="s">
        <v>2614</v>
      </c>
      <c r="C909" s="51" t="s">
        <v>1617</v>
      </c>
    </row>
    <row r="910" spans="1:3">
      <c r="A910" s="43" t="s">
        <v>2615</v>
      </c>
      <c r="B910" t="s">
        <v>2616</v>
      </c>
      <c r="C910" s="51" t="s">
        <v>1620</v>
      </c>
    </row>
    <row r="911" spans="1:3">
      <c r="A911" s="43" t="s">
        <v>2617</v>
      </c>
      <c r="B911" t="s">
        <v>1276</v>
      </c>
      <c r="C911" s="51" t="s">
        <v>1622</v>
      </c>
    </row>
    <row r="912" spans="1:3">
      <c r="A912" s="43" t="s">
        <v>2618</v>
      </c>
      <c r="B912" t="s">
        <v>2619</v>
      </c>
      <c r="C912" s="51" t="s">
        <v>1625</v>
      </c>
    </row>
    <row r="913" spans="1:5">
      <c r="A913" s="43" t="s">
        <v>2620</v>
      </c>
      <c r="B913" t="s">
        <v>580</v>
      </c>
      <c r="C913" s="51" t="s">
        <v>1627</v>
      </c>
    </row>
    <row r="914" spans="1:5">
      <c r="A914" s="43" t="s">
        <v>2621</v>
      </c>
      <c r="B914" t="s">
        <v>108</v>
      </c>
      <c r="C914" s="51" t="s">
        <v>1629</v>
      </c>
    </row>
    <row r="915" spans="1:5">
      <c r="A915" s="43" t="s">
        <v>2622</v>
      </c>
      <c r="B915" t="s">
        <v>2490</v>
      </c>
      <c r="C915" s="58" t="s">
        <v>1633</v>
      </c>
      <c r="D915" t="s">
        <v>2585</v>
      </c>
      <c r="E915" s="2" t="s">
        <v>2623</v>
      </c>
    </row>
    <row r="916" spans="1:5">
      <c r="A916" s="43" t="s">
        <v>2624</v>
      </c>
      <c r="B916" t="s">
        <v>1116</v>
      </c>
      <c r="C916" s="51" t="s">
        <v>1635</v>
      </c>
    </row>
    <row r="917" spans="1:5">
      <c r="A917" s="43" t="s">
        <v>2625</v>
      </c>
      <c r="B917" t="s">
        <v>588</v>
      </c>
      <c r="C917" s="51" t="s">
        <v>1637</v>
      </c>
    </row>
    <row r="918" spans="1:5">
      <c r="A918" s="43" t="s">
        <v>2626</v>
      </c>
      <c r="B918" t="s">
        <v>2501</v>
      </c>
      <c r="C918" s="51" t="s">
        <v>2627</v>
      </c>
    </row>
    <row r="919" spans="1:5">
      <c r="A919" s="43" t="s">
        <v>2628</v>
      </c>
      <c r="B919" t="s">
        <v>635</v>
      </c>
      <c r="C919" s="51" t="s">
        <v>1642</v>
      </c>
    </row>
    <row r="920" spans="1:5">
      <c r="A920" s="43" t="s">
        <v>2629</v>
      </c>
      <c r="B920" t="s">
        <v>1212</v>
      </c>
      <c r="C920" s="51" t="s">
        <v>2630</v>
      </c>
    </row>
    <row r="921" spans="1:5">
      <c r="A921" s="43" t="s">
        <v>2631</v>
      </c>
      <c r="B921" t="s">
        <v>2632</v>
      </c>
      <c r="C921" s="51" t="s">
        <v>2633</v>
      </c>
    </row>
    <row r="922" spans="1:5">
      <c r="A922" s="43" t="s">
        <v>2634</v>
      </c>
      <c r="B922" t="s">
        <v>2635</v>
      </c>
      <c r="C922" s="51" t="s">
        <v>1649</v>
      </c>
    </row>
    <row r="923" spans="1:5">
      <c r="A923" s="43" t="s">
        <v>2636</v>
      </c>
      <c r="B923" t="s">
        <v>2637</v>
      </c>
      <c r="C923" s="51" t="s">
        <v>1652</v>
      </c>
    </row>
    <row r="924" spans="1:5">
      <c r="A924" s="43" t="s">
        <v>2638</v>
      </c>
      <c r="B924" t="s">
        <v>2510</v>
      </c>
      <c r="C924" s="51" t="s">
        <v>2639</v>
      </c>
    </row>
    <row r="925" spans="1:5">
      <c r="A925" s="43" t="s">
        <v>2640</v>
      </c>
      <c r="B925" t="s">
        <v>2641</v>
      </c>
      <c r="C925" s="51" t="s">
        <v>1657</v>
      </c>
    </row>
    <row r="926" spans="1:5">
      <c r="A926" s="43" t="s">
        <v>2642</v>
      </c>
      <c r="B926" t="s">
        <v>1915</v>
      </c>
      <c r="C926" s="51" t="s">
        <v>1659</v>
      </c>
    </row>
    <row r="927" spans="1:5">
      <c r="A927" s="43" t="s">
        <v>2643</v>
      </c>
      <c r="B927" t="s">
        <v>2644</v>
      </c>
      <c r="C927" s="51" t="s">
        <v>1662</v>
      </c>
    </row>
    <row r="928" spans="1:5">
      <c r="A928" s="43" t="s">
        <v>2645</v>
      </c>
      <c r="B928" t="s">
        <v>1176</v>
      </c>
      <c r="C928" s="51" t="s">
        <v>2646</v>
      </c>
    </row>
    <row r="929" spans="1:3">
      <c r="A929" s="43" t="s">
        <v>2647</v>
      </c>
      <c r="B929" t="s">
        <v>566</v>
      </c>
      <c r="C929" s="51" t="s">
        <v>2648</v>
      </c>
    </row>
    <row r="930" spans="1:3">
      <c r="A930" s="43" t="s">
        <v>2649</v>
      </c>
      <c r="B930" t="s">
        <v>2650</v>
      </c>
      <c r="C930" s="51" t="s">
        <v>1667</v>
      </c>
    </row>
    <row r="931" spans="1:3">
      <c r="A931" s="43" t="s">
        <v>2651</v>
      </c>
      <c r="B931" t="s">
        <v>2601</v>
      </c>
      <c r="C931" s="51" t="s">
        <v>1669</v>
      </c>
    </row>
    <row r="932" spans="1:3">
      <c r="A932" s="43" t="s">
        <v>2652</v>
      </c>
      <c r="B932" t="s">
        <v>2653</v>
      </c>
      <c r="C932" s="51" t="s">
        <v>1674</v>
      </c>
    </row>
    <row r="933" spans="1:3">
      <c r="A933" s="43" t="s">
        <v>468</v>
      </c>
      <c r="B933" t="s">
        <v>469</v>
      </c>
      <c r="C933" s="51" t="s">
        <v>470</v>
      </c>
    </row>
    <row r="934" spans="1:3">
      <c r="A934" s="43" t="s">
        <v>2654</v>
      </c>
      <c r="B934" t="s">
        <v>111</v>
      </c>
      <c r="C934" s="51" t="s">
        <v>1676</v>
      </c>
    </row>
    <row r="935" spans="1:3">
      <c r="A935" s="43" t="s">
        <v>2655</v>
      </c>
      <c r="B935" t="s">
        <v>1212</v>
      </c>
      <c r="C935" s="51" t="s">
        <v>1679</v>
      </c>
    </row>
    <row r="936" spans="1:3">
      <c r="A936" s="43" t="s">
        <v>2656</v>
      </c>
      <c r="B936" t="s">
        <v>2490</v>
      </c>
      <c r="C936" s="51" t="s">
        <v>1681</v>
      </c>
    </row>
    <row r="937" spans="1:3">
      <c r="A937" s="43" t="s">
        <v>2657</v>
      </c>
      <c r="B937" t="s">
        <v>194</v>
      </c>
      <c r="C937" s="51" t="s">
        <v>1683</v>
      </c>
    </row>
    <row r="938" spans="1:3">
      <c r="A938" s="43" t="s">
        <v>2658</v>
      </c>
      <c r="B938" t="s">
        <v>1183</v>
      </c>
      <c r="C938" s="51" t="s">
        <v>2659</v>
      </c>
    </row>
    <row r="939" spans="1:3">
      <c r="A939" s="43" t="s">
        <v>2660</v>
      </c>
      <c r="B939" t="s">
        <v>1272</v>
      </c>
      <c r="C939" s="51" t="s">
        <v>1690</v>
      </c>
    </row>
    <row r="940" spans="1:3">
      <c r="A940" s="43" t="s">
        <v>2661</v>
      </c>
      <c r="B940" t="s">
        <v>623</v>
      </c>
      <c r="C940" s="51" t="s">
        <v>1692</v>
      </c>
    </row>
    <row r="941" spans="1:3">
      <c r="A941" s="43" t="s">
        <v>2662</v>
      </c>
      <c r="B941" t="s">
        <v>1176</v>
      </c>
      <c r="C941" s="51" t="s">
        <v>1694</v>
      </c>
    </row>
    <row r="942" spans="1:3">
      <c r="A942" s="43" t="s">
        <v>2663</v>
      </c>
      <c r="B942" t="s">
        <v>2664</v>
      </c>
      <c r="C942" s="51" t="s">
        <v>1697</v>
      </c>
    </row>
    <row r="943" spans="1:3">
      <c r="A943" s="43" t="s">
        <v>2665</v>
      </c>
      <c r="B943" t="s">
        <v>2666</v>
      </c>
      <c r="C943" s="51" t="s">
        <v>1702</v>
      </c>
    </row>
    <row r="944" spans="1:3">
      <c r="A944" s="43" t="s">
        <v>2667</v>
      </c>
      <c r="B944" t="s">
        <v>2668</v>
      </c>
      <c r="C944" s="51" t="s">
        <v>2669</v>
      </c>
    </row>
    <row r="945" spans="1:3">
      <c r="A945" s="43" t="s">
        <v>2670</v>
      </c>
      <c r="B945" t="s">
        <v>1915</v>
      </c>
      <c r="C945" s="51" t="s">
        <v>2671</v>
      </c>
    </row>
    <row r="946" spans="1:3">
      <c r="A946" s="43" t="s">
        <v>2672</v>
      </c>
      <c r="B946" t="s">
        <v>2673</v>
      </c>
      <c r="C946" s="51" t="s">
        <v>1705</v>
      </c>
    </row>
    <row r="947" spans="1:3">
      <c r="A947" s="43" t="s">
        <v>2674</v>
      </c>
      <c r="B947" t="s">
        <v>1363</v>
      </c>
      <c r="C947" s="51" t="s">
        <v>2675</v>
      </c>
    </row>
    <row r="948" spans="1:3">
      <c r="A948" s="43" t="s">
        <v>2676</v>
      </c>
      <c r="B948" t="s">
        <v>2677</v>
      </c>
      <c r="C948" s="51" t="s">
        <v>1710</v>
      </c>
    </row>
    <row r="949" spans="1:3">
      <c r="A949" s="43" t="s">
        <v>2678</v>
      </c>
      <c r="B949" t="s">
        <v>2679</v>
      </c>
      <c r="C949" s="51" t="s">
        <v>1716</v>
      </c>
    </row>
    <row r="950" spans="1:3">
      <c r="A950" s="43" t="s">
        <v>2680</v>
      </c>
      <c r="B950" t="s">
        <v>2681</v>
      </c>
      <c r="C950" s="51" t="s">
        <v>1719</v>
      </c>
    </row>
    <row r="951" spans="1:3">
      <c r="A951" s="43" t="s">
        <v>2682</v>
      </c>
      <c r="B951" t="s">
        <v>2683</v>
      </c>
      <c r="C951" s="51" t="s">
        <v>1722</v>
      </c>
    </row>
    <row r="952" spans="1:3">
      <c r="A952" s="43" t="s">
        <v>2684</v>
      </c>
      <c r="B952" t="s">
        <v>2685</v>
      </c>
      <c r="C952" s="51" t="s">
        <v>1725</v>
      </c>
    </row>
    <row r="953" spans="1:3">
      <c r="A953" s="43" t="s">
        <v>2686</v>
      </c>
      <c r="B953" t="s">
        <v>105</v>
      </c>
      <c r="C953" s="51" t="s">
        <v>2687</v>
      </c>
    </row>
    <row r="954" spans="1:3">
      <c r="A954" s="43" t="s">
        <v>48</v>
      </c>
      <c r="B954" t="s">
        <v>1083</v>
      </c>
      <c r="C954" s="51" t="s">
        <v>1728</v>
      </c>
    </row>
    <row r="955" spans="1:3">
      <c r="A955" s="43" t="s">
        <v>2688</v>
      </c>
      <c r="B955" t="s">
        <v>1229</v>
      </c>
      <c r="C955" s="51" t="s">
        <v>1730</v>
      </c>
    </row>
    <row r="956" spans="1:3">
      <c r="A956" s="43" t="s">
        <v>2689</v>
      </c>
      <c r="B956" t="s">
        <v>2690</v>
      </c>
      <c r="C956" s="51" t="s">
        <v>1736</v>
      </c>
    </row>
    <row r="957" spans="1:3">
      <c r="A957" s="43" t="s">
        <v>2691</v>
      </c>
      <c r="B957" t="s">
        <v>2692</v>
      </c>
      <c r="C957" s="51" t="s">
        <v>1739</v>
      </c>
    </row>
    <row r="958" spans="1:3">
      <c r="A958" s="43" t="s">
        <v>2693</v>
      </c>
      <c r="B958" t="s">
        <v>2694</v>
      </c>
      <c r="C958" s="51" t="s">
        <v>1741</v>
      </c>
    </row>
    <row r="959" spans="1:3">
      <c r="A959" s="43" t="s">
        <v>2695</v>
      </c>
      <c r="B959" t="s">
        <v>1140</v>
      </c>
      <c r="C959" s="51" t="s">
        <v>2696</v>
      </c>
    </row>
    <row r="960" spans="1:3">
      <c r="A960" s="43" t="s">
        <v>2697</v>
      </c>
      <c r="B960" t="s">
        <v>484</v>
      </c>
      <c r="C960" s="51" t="s">
        <v>2698</v>
      </c>
    </row>
    <row r="961" spans="1:5">
      <c r="A961" s="43" t="s">
        <v>2699</v>
      </c>
      <c r="B961" t="s">
        <v>297</v>
      </c>
      <c r="C961" s="51" t="s">
        <v>1743</v>
      </c>
      <c r="D961" t="s">
        <v>2585</v>
      </c>
      <c r="E961" s="2" t="s">
        <v>2700</v>
      </c>
    </row>
    <row r="962" spans="1:5">
      <c r="A962" s="43" t="s">
        <v>2701</v>
      </c>
      <c r="B962" t="s">
        <v>2702</v>
      </c>
      <c r="C962" s="51" t="s">
        <v>1746</v>
      </c>
    </row>
    <row r="963" spans="1:5">
      <c r="A963" s="43" t="s">
        <v>2703</v>
      </c>
      <c r="B963" t="s">
        <v>2704</v>
      </c>
      <c r="C963" s="51" t="s">
        <v>1749</v>
      </c>
    </row>
    <row r="964" spans="1:5">
      <c r="A964" s="43" t="s">
        <v>2705</v>
      </c>
      <c r="B964" t="s">
        <v>1395</v>
      </c>
      <c r="C964" s="51" t="s">
        <v>2706</v>
      </c>
    </row>
    <row r="965" spans="1:5">
      <c r="A965" s="43" t="s">
        <v>2707</v>
      </c>
      <c r="B965" t="s">
        <v>1347</v>
      </c>
      <c r="C965" s="51" t="s">
        <v>2708</v>
      </c>
    </row>
    <row r="966" spans="1:5">
      <c r="A966" s="43" t="s">
        <v>2709</v>
      </c>
      <c r="B966" t="s">
        <v>2710</v>
      </c>
      <c r="C966" s="51" t="s">
        <v>1754</v>
      </c>
    </row>
    <row r="967" spans="1:5">
      <c r="A967" s="43" t="s">
        <v>2711</v>
      </c>
      <c r="B967" t="s">
        <v>2477</v>
      </c>
      <c r="C967" s="58" t="s">
        <v>2478</v>
      </c>
    </row>
    <row r="968" spans="1:5">
      <c r="A968" s="43" t="s">
        <v>2712</v>
      </c>
      <c r="B968" t="s">
        <v>2713</v>
      </c>
      <c r="C968" s="51" t="s">
        <v>1757</v>
      </c>
    </row>
    <row r="969" spans="1:5">
      <c r="A969" s="43" t="s">
        <v>2714</v>
      </c>
      <c r="B969" t="s">
        <v>2715</v>
      </c>
      <c r="C969" s="51" t="s">
        <v>1760</v>
      </c>
    </row>
    <row r="970" spans="1:5">
      <c r="A970" s="43" t="s">
        <v>2716</v>
      </c>
      <c r="B970" t="s">
        <v>535</v>
      </c>
      <c r="C970" s="51" t="s">
        <v>1764</v>
      </c>
    </row>
    <row r="971" spans="1:5">
      <c r="A971" s="43" t="s">
        <v>2717</v>
      </c>
      <c r="B971" t="s">
        <v>2718</v>
      </c>
      <c r="C971" s="51" t="s">
        <v>1770</v>
      </c>
    </row>
    <row r="972" spans="1:5">
      <c r="A972" s="43" t="s">
        <v>2719</v>
      </c>
      <c r="B972" t="s">
        <v>1191</v>
      </c>
      <c r="C972" s="51" t="s">
        <v>1773</v>
      </c>
    </row>
    <row r="973" spans="1:5">
      <c r="A973" s="43" t="s">
        <v>2720</v>
      </c>
      <c r="B973" t="s">
        <v>1239</v>
      </c>
      <c r="C973" s="51" t="s">
        <v>2721</v>
      </c>
    </row>
    <row r="974" spans="1:5">
      <c r="A974" s="43" t="s">
        <v>2722</v>
      </c>
      <c r="B974" t="s">
        <v>1363</v>
      </c>
      <c r="C974" s="51" t="s">
        <v>1778</v>
      </c>
    </row>
    <row r="975" spans="1:5">
      <c r="A975" s="43" t="s">
        <v>2723</v>
      </c>
      <c r="B975" t="s">
        <v>2724</v>
      </c>
      <c r="C975" s="51" t="s">
        <v>1780</v>
      </c>
    </row>
    <row r="976" spans="1:5">
      <c r="A976" s="43" t="s">
        <v>2725</v>
      </c>
      <c r="B976" t="s">
        <v>1915</v>
      </c>
      <c r="C976" s="51" t="s">
        <v>1782</v>
      </c>
    </row>
    <row r="977" spans="1:3">
      <c r="A977" s="43" t="s">
        <v>2726</v>
      </c>
      <c r="B977" t="s">
        <v>2727</v>
      </c>
      <c r="C977" s="51" t="s">
        <v>2728</v>
      </c>
    </row>
    <row r="978" spans="1:3">
      <c r="A978" s="43" t="s">
        <v>2729</v>
      </c>
      <c r="B978" t="s">
        <v>2730</v>
      </c>
      <c r="C978" s="51" t="s">
        <v>1787</v>
      </c>
    </row>
    <row r="979" spans="1:3">
      <c r="A979" s="43" t="s">
        <v>2731</v>
      </c>
      <c r="B979" t="s">
        <v>2732</v>
      </c>
      <c r="C979" s="51" t="s">
        <v>1790</v>
      </c>
    </row>
    <row r="980" spans="1:3">
      <c r="A980" s="43" t="s">
        <v>2733</v>
      </c>
      <c r="B980" t="s">
        <v>2734</v>
      </c>
      <c r="C980" s="51" t="s">
        <v>1793</v>
      </c>
    </row>
    <row r="981" spans="1:3">
      <c r="A981" s="43" t="s">
        <v>2735</v>
      </c>
      <c r="B981" t="s">
        <v>2736</v>
      </c>
      <c r="C981" s="51" t="s">
        <v>1796</v>
      </c>
    </row>
    <row r="982" spans="1:3">
      <c r="A982" s="43" t="s">
        <v>2737</v>
      </c>
      <c r="B982" t="s">
        <v>2738</v>
      </c>
      <c r="C982" s="51" t="s">
        <v>1799</v>
      </c>
    </row>
    <row r="983" spans="1:3">
      <c r="A983" s="43" t="s">
        <v>2739</v>
      </c>
      <c r="B983" t="s">
        <v>767</v>
      </c>
      <c r="C983" s="51" t="s">
        <v>768</v>
      </c>
    </row>
    <row r="984" spans="1:3">
      <c r="A984" s="43" t="s">
        <v>2740</v>
      </c>
      <c r="B984" t="s">
        <v>416</v>
      </c>
      <c r="C984" s="51" t="s">
        <v>1803</v>
      </c>
    </row>
    <row r="985" spans="1:3">
      <c r="A985" s="43" t="s">
        <v>2741</v>
      </c>
      <c r="B985" t="s">
        <v>1314</v>
      </c>
      <c r="C985" s="51" t="s">
        <v>1805</v>
      </c>
    </row>
    <row r="986" spans="1:3">
      <c r="A986" s="43" t="s">
        <v>2742</v>
      </c>
      <c r="B986" t="s">
        <v>105</v>
      </c>
      <c r="C986" s="51" t="s">
        <v>1807</v>
      </c>
    </row>
    <row r="987" spans="1:3">
      <c r="A987" s="43" t="s">
        <v>2743</v>
      </c>
      <c r="B987" t="s">
        <v>2490</v>
      </c>
      <c r="C987" s="51" t="s">
        <v>1809</v>
      </c>
    </row>
    <row r="988" spans="1:3">
      <c r="A988" s="43" t="s">
        <v>2744</v>
      </c>
      <c r="B988" t="s">
        <v>2745</v>
      </c>
      <c r="C988" s="51" t="s">
        <v>1812</v>
      </c>
    </row>
    <row r="989" spans="1:3">
      <c r="A989" s="43" t="s">
        <v>2746</v>
      </c>
      <c r="B989" t="s">
        <v>2747</v>
      </c>
      <c r="C989" s="51" t="s">
        <v>1815</v>
      </c>
    </row>
    <row r="990" spans="1:3">
      <c r="A990" s="43" t="s">
        <v>2748</v>
      </c>
      <c r="B990" t="s">
        <v>2749</v>
      </c>
      <c r="C990" s="51" t="s">
        <v>1820</v>
      </c>
    </row>
    <row r="991" spans="1:3">
      <c r="A991" s="43" t="s">
        <v>2750</v>
      </c>
      <c r="B991" t="s">
        <v>2751</v>
      </c>
      <c r="C991" s="51" t="s">
        <v>1823</v>
      </c>
    </row>
    <row r="992" spans="1:3">
      <c r="A992" s="43" t="s">
        <v>2752</v>
      </c>
      <c r="B992" t="s">
        <v>458</v>
      </c>
      <c r="C992" s="51" t="s">
        <v>1825</v>
      </c>
    </row>
    <row r="993" spans="1:4">
      <c r="A993" s="43" t="s">
        <v>2753</v>
      </c>
      <c r="B993" t="s">
        <v>1363</v>
      </c>
      <c r="C993" s="51" t="s">
        <v>1830</v>
      </c>
    </row>
    <row r="994" spans="1:4">
      <c r="A994" s="43" t="s">
        <v>2754</v>
      </c>
      <c r="B994" t="s">
        <v>2732</v>
      </c>
      <c r="C994" s="51" t="s">
        <v>1776</v>
      </c>
    </row>
    <row r="995" spans="1:4">
      <c r="A995" s="43" t="s">
        <v>2755</v>
      </c>
      <c r="B995" t="s">
        <v>2756</v>
      </c>
      <c r="C995" s="51" t="s">
        <v>1833</v>
      </c>
    </row>
    <row r="996" spans="1:4">
      <c r="A996" s="43" t="s">
        <v>2757</v>
      </c>
      <c r="B996" t="s">
        <v>2758</v>
      </c>
      <c r="C996" s="51" t="s">
        <v>1836</v>
      </c>
    </row>
    <row r="997" spans="1:4">
      <c r="A997" s="43" t="s">
        <v>2759</v>
      </c>
      <c r="B997" t="s">
        <v>2760</v>
      </c>
      <c r="C997" s="51" t="s">
        <v>1839</v>
      </c>
    </row>
    <row r="998" spans="1:4">
      <c r="A998" s="43" t="s">
        <v>2761</v>
      </c>
      <c r="B998" t="s">
        <v>284</v>
      </c>
      <c r="C998" s="51" t="s">
        <v>2762</v>
      </c>
      <c r="D998" t="s">
        <v>2763</v>
      </c>
    </row>
    <row r="999" spans="1:4">
      <c r="A999" s="43" t="s">
        <v>2764</v>
      </c>
      <c r="B999" t="s">
        <v>105</v>
      </c>
      <c r="C999" s="51" t="s">
        <v>1841</v>
      </c>
    </row>
    <row r="1000" spans="1:4">
      <c r="A1000" s="43" t="s">
        <v>2765</v>
      </c>
      <c r="B1000" t="s">
        <v>2614</v>
      </c>
      <c r="C1000" s="51" t="s">
        <v>1843</v>
      </c>
    </row>
    <row r="1001" spans="1:4">
      <c r="A1001" s="43" t="s">
        <v>2766</v>
      </c>
      <c r="B1001" t="s">
        <v>2767</v>
      </c>
      <c r="C1001" s="51" t="s">
        <v>1846</v>
      </c>
    </row>
    <row r="1002" spans="1:4">
      <c r="A1002" s="43" t="s">
        <v>2768</v>
      </c>
      <c r="B1002" t="s">
        <v>623</v>
      </c>
      <c r="C1002" s="51" t="s">
        <v>1848</v>
      </c>
    </row>
    <row r="1003" spans="1:4">
      <c r="A1003" s="43" t="s">
        <v>2769</v>
      </c>
      <c r="B1003" t="s">
        <v>2770</v>
      </c>
      <c r="C1003" s="51" t="s">
        <v>1851</v>
      </c>
    </row>
    <row r="1004" spans="1:4">
      <c r="A1004" s="43" t="s">
        <v>2771</v>
      </c>
      <c r="B1004" t="s">
        <v>284</v>
      </c>
      <c r="C1004" s="51" t="s">
        <v>1853</v>
      </c>
    </row>
    <row r="1005" spans="1:4">
      <c r="A1005" s="54" t="s">
        <v>2772</v>
      </c>
      <c r="B1005" s="36" t="s">
        <v>2773</v>
      </c>
      <c r="C1005" s="122" t="s">
        <v>2774</v>
      </c>
    </row>
    <row r="1006" spans="1:4">
      <c r="A1006" s="43" t="s">
        <v>2775</v>
      </c>
      <c r="B1006" t="s">
        <v>2776</v>
      </c>
      <c r="C1006" s="51" t="s">
        <v>1857</v>
      </c>
    </row>
    <row r="1007" spans="1:4">
      <c r="A1007" s="43" t="s">
        <v>2775</v>
      </c>
      <c r="B1007" t="s">
        <v>635</v>
      </c>
      <c r="C1007" s="51" t="s">
        <v>1858</v>
      </c>
    </row>
    <row r="1008" spans="1:4">
      <c r="A1008" s="43" t="s">
        <v>2775</v>
      </c>
      <c r="B1008" t="s">
        <v>2777</v>
      </c>
      <c r="C1008" s="51" t="s">
        <v>2778</v>
      </c>
    </row>
    <row r="1009" spans="1:4">
      <c r="A1009" s="43" t="s">
        <v>2779</v>
      </c>
      <c r="B1009" t="s">
        <v>2732</v>
      </c>
      <c r="C1009" s="51" t="s">
        <v>1860</v>
      </c>
    </row>
    <row r="1010" spans="1:4">
      <c r="A1010" s="43" t="s">
        <v>2780</v>
      </c>
      <c r="B1010" t="s">
        <v>2694</v>
      </c>
      <c r="C1010" s="51" t="s">
        <v>1862</v>
      </c>
    </row>
    <row r="1011" spans="1:4">
      <c r="A1011" s="57" t="s">
        <v>1499</v>
      </c>
      <c r="B1011" t="s">
        <v>1084</v>
      </c>
      <c r="C1011" s="51" t="s">
        <v>1500</v>
      </c>
    </row>
    <row r="1012" spans="1:4">
      <c r="A1012" s="43" t="s">
        <v>1644</v>
      </c>
      <c r="B1012" t="s">
        <v>2781</v>
      </c>
      <c r="C1012" s="51" t="s">
        <v>1646</v>
      </c>
    </row>
    <row r="1013" spans="1:4">
      <c r="A1013" s="43" t="s">
        <v>1854</v>
      </c>
      <c r="B1013" t="s">
        <v>2566</v>
      </c>
      <c r="C1013" s="51" t="s">
        <v>1855</v>
      </c>
    </row>
    <row r="1015" spans="1:4">
      <c r="A1015" t="s">
        <v>392</v>
      </c>
      <c r="B1015" t="s">
        <v>2782</v>
      </c>
      <c r="D1015" t="s">
        <v>2783</v>
      </c>
    </row>
    <row r="1016" spans="1:4">
      <c r="A1016" t="s">
        <v>2784</v>
      </c>
      <c r="B1016" t="s">
        <v>2490</v>
      </c>
      <c r="D1016" t="s">
        <v>2783</v>
      </c>
    </row>
    <row r="1017" spans="1:4">
      <c r="A1017" t="s">
        <v>146</v>
      </c>
      <c r="B1017" t="s">
        <v>105</v>
      </c>
      <c r="D1017" t="s">
        <v>2785</v>
      </c>
    </row>
    <row r="1018" spans="1:4">
      <c r="A1018" t="s">
        <v>2786</v>
      </c>
      <c r="B1018" t="s">
        <v>2787</v>
      </c>
      <c r="D1018" t="s">
        <v>2785</v>
      </c>
    </row>
  </sheetData>
  <mergeCells count="1">
    <mergeCell ref="A474:C474"/>
  </mergeCells>
  <conditionalFormatting sqref="C866">
    <cfRule type="duplicateValues" dxfId="2" priority="1"/>
  </conditionalFormatting>
  <hyperlinks>
    <hyperlink ref="C1011" r:id="rId1" xr:uid="{1F6EECC7-D0E6-420A-B884-2FD07154E79C}"/>
    <hyperlink ref="C867" r:id="rId2" xr:uid="{151F93C5-D99C-4EEC-8A28-804257DC5E1C}"/>
    <hyperlink ref="C868" r:id="rId3" xr:uid="{DE207E59-0CBA-4A3D-906D-732E21796D21}"/>
    <hyperlink ref="C869" r:id="rId4" xr:uid="{21679CD2-8812-44D7-8988-95B7BD214D0E}"/>
    <hyperlink ref="C870" r:id="rId5" xr:uid="{7D653E67-4ED0-4F46-A1B6-76A254E6DD02}"/>
    <hyperlink ref="C871" r:id="rId6" xr:uid="{1E8CAAD6-2014-4E84-B00D-B11B4BD6C35F}"/>
    <hyperlink ref="C872" r:id="rId7" xr:uid="{6E793F21-5D34-4668-A2E0-8E6175839C49}"/>
    <hyperlink ref="C874" r:id="rId8" xr:uid="{6D8A40B7-E81A-4AA1-96E7-C03715CA7A4F}"/>
    <hyperlink ref="C875" r:id="rId9" xr:uid="{A6836331-1AF2-4DF1-B5C4-E273A6C71E94}"/>
    <hyperlink ref="C873" r:id="rId10" xr:uid="{5B044638-792D-44BF-A32F-2985EA28ABCD}"/>
    <hyperlink ref="C876" r:id="rId11" xr:uid="{F06B91D7-DC4D-4BF8-AB24-9185FBE274E9}"/>
    <hyperlink ref="C877" r:id="rId12" xr:uid="{139B0244-8250-4924-9B2F-4547722AAAEE}"/>
    <hyperlink ref="C878" r:id="rId13" xr:uid="{FC276FE6-2A3D-4FD9-B515-F6FFFD4030E9}"/>
    <hyperlink ref="C879" r:id="rId14" xr:uid="{A090AA5D-F344-48A7-A8AA-D3657C890651}"/>
    <hyperlink ref="C880" r:id="rId15" xr:uid="{A613E309-BD38-431E-B86A-35B44B6780C8}"/>
    <hyperlink ref="C881" r:id="rId16" xr:uid="{D4B1E14F-DDF3-488D-9C7C-A5E4654F5244}"/>
    <hyperlink ref="C883" r:id="rId17" xr:uid="{100B2398-ABFC-4E0F-99E9-FA254164B636}"/>
    <hyperlink ref="C882" r:id="rId18" xr:uid="{D645448F-04E0-4A7F-934A-DECB78073160}"/>
    <hyperlink ref="C884" r:id="rId19" xr:uid="{659E575A-0023-4D8F-8B64-C12E2C93382D}"/>
    <hyperlink ref="C885" r:id="rId20" xr:uid="{0E12AFD9-3839-4E52-8CA8-CDC1D8A3146B}"/>
    <hyperlink ref="C886" r:id="rId21" xr:uid="{60A6EB52-66AC-4FBF-9980-64F0BC773A9C}"/>
    <hyperlink ref="C887" r:id="rId22" xr:uid="{6CFA7482-0D7A-4817-AA73-9438EC03B2A4}"/>
    <hyperlink ref="C888" r:id="rId23" xr:uid="{CA9FC035-83B5-4057-B3BB-60D080F96139}"/>
    <hyperlink ref="C889" r:id="rId24" xr:uid="{3CAFE5B6-0F39-4A9F-827E-564D7B05933A}"/>
    <hyperlink ref="C890" r:id="rId25" xr:uid="{20577E00-DEC8-45D2-B4E0-C98C0C5C4635}"/>
    <hyperlink ref="C891" r:id="rId26" xr:uid="{8CFB0942-93C4-4127-8E04-159F136A61D2}"/>
    <hyperlink ref="C892" r:id="rId27" xr:uid="{208F3E4F-783E-4574-B39A-0A2F50B46C36}"/>
    <hyperlink ref="C1012" r:id="rId28" xr:uid="{E60E50DB-F755-459B-92DF-BDD3AE051240}"/>
    <hyperlink ref="C893" r:id="rId29" xr:uid="{BC0B93C9-8755-44E3-9BB3-F2E94121F36B}"/>
    <hyperlink ref="C894" r:id="rId30" xr:uid="{9183B2BF-8E08-432A-9E48-AA230A98701B}"/>
    <hyperlink ref="C895" r:id="rId31" xr:uid="{D2E2C1EE-090E-448A-A707-67514223F6CE}"/>
    <hyperlink ref="C896" r:id="rId32" xr:uid="{306A068F-E8DD-495E-BFED-F8F900EFD538}"/>
    <hyperlink ref="C897" r:id="rId33" xr:uid="{329B63C0-7CEA-4B5E-8F9C-A11492B56D4F}"/>
    <hyperlink ref="C898" r:id="rId34" xr:uid="{EFD467A9-D10C-48A1-A915-B6D0469E7E3B}"/>
    <hyperlink ref="C899" r:id="rId35" xr:uid="{2CA172C3-0352-4FAC-92CF-90C18AD014EB}"/>
    <hyperlink ref="C900" r:id="rId36" xr:uid="{8AA917D3-F94B-4986-8695-8F8A04E176D3}"/>
    <hyperlink ref="C901" r:id="rId37" xr:uid="{F2D3B14A-88AD-489F-AD5A-F908383BB6A2}"/>
    <hyperlink ref="C903" r:id="rId38" xr:uid="{D1827B78-015A-47E4-9997-AB80BE63BDAB}"/>
    <hyperlink ref="C902" r:id="rId39" xr:uid="{FE8F5559-A6FB-4786-9B31-48F51F84152A}"/>
    <hyperlink ref="C904" r:id="rId40" xr:uid="{9CEC0438-0D4D-41C5-B445-01B05ADDEDC4}"/>
    <hyperlink ref="C905" r:id="rId41" xr:uid="{2653A9C7-3D6E-43A8-ABD7-8324D2528192}"/>
    <hyperlink ref="C906" r:id="rId42" xr:uid="{D2754098-EA0E-49F1-B11C-4E21D136237D}"/>
    <hyperlink ref="C907" r:id="rId43" xr:uid="{05960F6C-0D21-4EF9-B8C0-F7B35D1E9A32}"/>
    <hyperlink ref="C908" r:id="rId44" xr:uid="{65E40F66-A1A0-4CEA-99FC-A3AAC56075BF}"/>
    <hyperlink ref="C909" r:id="rId45" xr:uid="{40C4F6A0-CD00-4E74-B6E0-83E694ED894C}"/>
    <hyperlink ref="C910" r:id="rId46" xr:uid="{6B751A0D-858D-4643-B9B2-18B3D41B031D}"/>
    <hyperlink ref="C911" r:id="rId47" xr:uid="{F7542B49-E647-4900-912F-B01DB41113B5}"/>
    <hyperlink ref="C912" r:id="rId48" xr:uid="{0BF40C7A-1990-43B8-B71A-7E44A62C558E}"/>
    <hyperlink ref="C913" r:id="rId49" xr:uid="{E37CB67B-922F-43CE-B9B1-45CF200B4689}"/>
    <hyperlink ref="C914" r:id="rId50" xr:uid="{1F0D6AA6-7058-47B0-A708-F6B662F4D61F}"/>
    <hyperlink ref="C915" r:id="rId51" xr:uid="{9D58DCF9-77C7-4472-B497-5E0DE2CDB9B8}"/>
    <hyperlink ref="C916" r:id="rId52" xr:uid="{B94935B8-94AD-46AD-A6CB-F1D6E6C14457}"/>
    <hyperlink ref="C917" r:id="rId53" xr:uid="{EBA16932-7E9E-4228-9313-E6973D129C2D}"/>
    <hyperlink ref="C918" r:id="rId54" xr:uid="{3FB0FE9C-C253-493A-88D7-230B37FDE88F}"/>
    <hyperlink ref="C919" r:id="rId55" xr:uid="{8962ACCE-4EAF-40A5-AF5F-8E160FE5A97A}"/>
    <hyperlink ref="C920" r:id="rId56" xr:uid="{0F072E63-C09D-41DE-BE29-0CDFE3E73403}"/>
    <hyperlink ref="C921" r:id="rId57" xr:uid="{BCD8418D-09A8-4027-AC1D-25FC45698FB7}"/>
    <hyperlink ref="C922" r:id="rId58" xr:uid="{FA5EFD05-FCF3-4491-A909-1872DC83960E}"/>
    <hyperlink ref="C923" r:id="rId59" xr:uid="{5E88029E-422C-436A-8610-AD5EA70D6C69}"/>
    <hyperlink ref="C924" r:id="rId60" xr:uid="{472AA7AF-C847-4FEF-B96B-EA7E328A8324}"/>
    <hyperlink ref="C925" r:id="rId61" xr:uid="{FCF94181-85EB-4B79-9E3C-32200D1E233C}"/>
    <hyperlink ref="C926" r:id="rId62" xr:uid="{38C2396F-DE62-41B8-B9A7-670DD86E82AA}"/>
    <hyperlink ref="C927" r:id="rId63" xr:uid="{B8A8C23A-A24C-49AF-B943-CC8238F41C3F}"/>
    <hyperlink ref="C928" r:id="rId64" xr:uid="{DE8639DE-254E-4CC3-9FF4-5D716928D142}"/>
    <hyperlink ref="C929" r:id="rId65" xr:uid="{3E9ACB9B-D863-45BD-B3D5-A1ACEB706318}"/>
    <hyperlink ref="C930" r:id="rId66" xr:uid="{0B4FF6BC-8A94-4047-AEEC-C7B2795EB6A8}"/>
    <hyperlink ref="C931" r:id="rId67" xr:uid="{20D8837B-99D1-478D-AFA4-F1C6E41545EF}"/>
    <hyperlink ref="C932" r:id="rId68" xr:uid="{A1E5A109-03BC-4596-9CEF-5E04498B9BCD}"/>
    <hyperlink ref="C933" r:id="rId69" xr:uid="{3CBAE3A2-1092-4C26-BCA2-2EC0E6C28930}"/>
    <hyperlink ref="C934" r:id="rId70" xr:uid="{D84DE0E8-F659-472E-90C8-0B0CD202172C}"/>
    <hyperlink ref="C935" r:id="rId71" xr:uid="{72124617-C0DC-4E19-B09E-CBA88D189B79}"/>
    <hyperlink ref="C936" r:id="rId72" xr:uid="{4FFE74A8-E490-43C9-9C90-E28F0D6518EF}"/>
    <hyperlink ref="C1013" r:id="rId73" xr:uid="{00E5FB40-BE79-4EDC-8907-819ACB353308}"/>
    <hyperlink ref="C937" r:id="rId74" xr:uid="{37E9D91A-C016-4289-A940-B7246A536AE8}"/>
    <hyperlink ref="C938" r:id="rId75" xr:uid="{77A33734-D934-4AAD-86E5-0878B365EB1C}"/>
    <hyperlink ref="C939" r:id="rId76" xr:uid="{AFF33425-035D-49E9-9867-2C7E0FF21BB1}"/>
    <hyperlink ref="C940" r:id="rId77" xr:uid="{03658720-477D-4C91-B106-C99AC73CD204}"/>
    <hyperlink ref="C941" r:id="rId78" xr:uid="{1AC18422-E602-4D90-AC7F-52CE758EB4FD}"/>
    <hyperlink ref="C943" r:id="rId79" xr:uid="{40E59A3D-0B14-41D8-A676-A407CA83E62B}"/>
    <hyperlink ref="C942" r:id="rId80" xr:uid="{3FEF63E9-2286-43B7-A11A-73D98235A08E}"/>
    <hyperlink ref="C944" r:id="rId81" xr:uid="{C1D825FC-271C-4DD6-90AD-858168D1C002}"/>
    <hyperlink ref="C945" r:id="rId82" xr:uid="{8B6694A3-325E-4FDD-9DD5-895F1ED1AD33}"/>
    <hyperlink ref="C946" r:id="rId83" xr:uid="{F8C7AEF7-0B33-4489-92D5-F20500136BCA}"/>
    <hyperlink ref="C950" r:id="rId84" xr:uid="{033ED730-8417-4218-B2B1-18C7BF3778B6}"/>
    <hyperlink ref="C952" r:id="rId85" xr:uid="{2DB327B1-355B-4087-826D-EB804C0A59D4}"/>
    <hyperlink ref="C953" r:id="rId86" xr:uid="{549AAF52-41C4-4C68-BA57-B9B01430745B}"/>
    <hyperlink ref="C947" r:id="rId87" xr:uid="{0B951A10-AB71-4EC0-88B0-D9393003E3CB}"/>
    <hyperlink ref="C949" r:id="rId88" xr:uid="{8714211B-A0FA-4297-B2B3-A91C04A79CA8}"/>
    <hyperlink ref="C951" r:id="rId89" xr:uid="{5488529E-B680-4A70-991C-48998A82E6BF}"/>
    <hyperlink ref="C954" r:id="rId90" xr:uid="{F890BE0F-6CE4-4CE0-8E06-B44AD719C976}"/>
    <hyperlink ref="C955" r:id="rId91" xr:uid="{11DF2BA0-3A20-4ECF-AF83-FA20A748136E}"/>
    <hyperlink ref="C956" r:id="rId92" xr:uid="{801A7875-8300-498A-92AC-EEEC524487C7}"/>
    <hyperlink ref="C957" r:id="rId93" xr:uid="{F063F14B-C5DC-4CFD-AA0F-C2960E4CC350}"/>
    <hyperlink ref="C958" r:id="rId94" xr:uid="{44FCCE90-4141-4C7E-BC7D-95465368C16A}"/>
    <hyperlink ref="C960" r:id="rId95" xr:uid="{2408C846-1A83-4446-8AF6-432B5EE3DC48}"/>
    <hyperlink ref="C959" r:id="rId96" xr:uid="{C4605C21-4D4F-4E51-8164-C8434818C66C}"/>
    <hyperlink ref="C961" r:id="rId97" xr:uid="{4B827534-23C1-4E26-A46F-B4590DC591E0}"/>
    <hyperlink ref="C963" r:id="rId98" xr:uid="{CF0B863A-2066-44B7-A69A-FAC2E4A13DA7}"/>
    <hyperlink ref="C962" r:id="rId99" xr:uid="{BE2D45A4-B464-4BB6-93F6-2D786E099CA6}"/>
    <hyperlink ref="C964" r:id="rId100" xr:uid="{E68F85AF-803F-4255-BBFA-482952A37287}"/>
    <hyperlink ref="C965" r:id="rId101" xr:uid="{EC00B758-652D-4D05-A526-019B708D854F}"/>
    <hyperlink ref="C966" r:id="rId102" xr:uid="{D073C70B-7B69-40D0-98A0-1C19B2B12701}"/>
    <hyperlink ref="C967" r:id="rId103" xr:uid="{AED07C84-2CD9-4F2D-B165-D8D4FA5597BD}"/>
    <hyperlink ref="C968" r:id="rId104" xr:uid="{4EC7AFCB-442B-4555-92E1-C8893D3CA91F}"/>
    <hyperlink ref="C969" r:id="rId105" xr:uid="{0B5AB8D4-B118-4F57-93D4-B7CB19A6843F}"/>
    <hyperlink ref="C970" r:id="rId106" xr:uid="{C61366B0-CB69-49A2-B103-F5455523A46B}"/>
    <hyperlink ref="C971" r:id="rId107" xr:uid="{60AA8A45-3DCD-4959-BEEE-9794851A1E1F}"/>
    <hyperlink ref="C973" r:id="rId108" xr:uid="{5517B984-9176-40C1-A0AD-E0168164C7A0}"/>
    <hyperlink ref="C972" r:id="rId109" xr:uid="{CA1374BC-747D-41F3-8222-C61548CDD968}"/>
    <hyperlink ref="C974" r:id="rId110" xr:uid="{36931FF3-7F00-4F0E-85CE-9E30E7E10869}"/>
    <hyperlink ref="C975" r:id="rId111" xr:uid="{9BE18723-3728-4B2C-8046-56659D69EF2C}"/>
    <hyperlink ref="C977" r:id="rId112" xr:uid="{29B1796A-3159-4D56-886C-3611A7236526}"/>
    <hyperlink ref="C976" r:id="rId113" xr:uid="{98EA540E-9FBF-4C2B-BA5F-47AB2C34F71D}"/>
    <hyperlink ref="C978" r:id="rId114" xr:uid="{7D65C946-177D-4874-A26F-834D711EC950}"/>
    <hyperlink ref="C979" r:id="rId115" xr:uid="{995492EF-953A-4667-BFBB-56B697081DF2}"/>
    <hyperlink ref="C980" r:id="rId116" xr:uid="{C8B6E144-A8CC-40C2-926F-B77B5D277676}"/>
    <hyperlink ref="C981" r:id="rId117" xr:uid="{CC1C53AF-2E51-4F58-A85B-BDA4E454B594}"/>
    <hyperlink ref="C982" r:id="rId118" xr:uid="{12B0D5CE-54A8-43D7-8F07-D4D57910AE60}"/>
    <hyperlink ref="C983" r:id="rId119" xr:uid="{F798AF6F-703B-4143-A67D-CE02798CA659}"/>
    <hyperlink ref="C984" r:id="rId120" xr:uid="{93C50435-69AA-450D-B7EF-EC61DA5D7228}"/>
    <hyperlink ref="C985" r:id="rId121" xr:uid="{340361F4-8A93-4364-947E-9A1899D841CE}"/>
    <hyperlink ref="C986" r:id="rId122" xr:uid="{5DB8C12A-6721-4972-91BB-BFEAB760EF97}"/>
    <hyperlink ref="C988" r:id="rId123" xr:uid="{B0CDD49B-FDAE-4282-B622-BEC87131295C}"/>
    <hyperlink ref="C987" r:id="rId124" xr:uid="{646D6DB8-A4C6-4801-8BF7-17B550A4D8AC}"/>
    <hyperlink ref="C989" r:id="rId125" xr:uid="{64AEF577-DAAF-4C3F-BBE6-1AED905AB04F}"/>
    <hyperlink ref="C990" r:id="rId126" xr:uid="{05B03A89-21EE-4300-BD6A-366F4A80C611}"/>
    <hyperlink ref="C991" r:id="rId127" xr:uid="{EFE457F6-5B5E-4CDD-869F-656C3DA8DEE4}"/>
    <hyperlink ref="C992" r:id="rId128" xr:uid="{9E625C8A-7336-4DB3-A738-00375A8850E8}"/>
    <hyperlink ref="C993" r:id="rId129" xr:uid="{ADE1F9A6-CE6B-47D5-8B6A-BB884B318173}"/>
    <hyperlink ref="C994" r:id="rId130" xr:uid="{352CA948-0281-438F-B019-14C937DD5633}"/>
    <hyperlink ref="C996" r:id="rId131" xr:uid="{1AFDAFCF-27A6-47E8-BB75-72D133FBFDA2}"/>
    <hyperlink ref="C995" r:id="rId132" xr:uid="{803A89D8-F6A1-4C75-9221-96CFB718C5F9}"/>
    <hyperlink ref="C997" r:id="rId133" xr:uid="{4837F92A-0F7F-4DDB-A090-AE215E9F8FA3}"/>
    <hyperlink ref="C998" r:id="rId134" xr:uid="{9DB0C367-3E2A-4E5E-B570-203E7D35614A}"/>
    <hyperlink ref="C999" r:id="rId135" xr:uid="{0DA81DBF-F7EC-43F9-A667-9F43CDD937BD}"/>
    <hyperlink ref="C1001" r:id="rId136" xr:uid="{331ED3BA-1604-4B7B-BF49-AD7D4D1CAAE2}"/>
    <hyperlink ref="C1000" r:id="rId137" xr:uid="{332BBC10-324B-45B8-9FE1-91EE0B0D9A98}"/>
    <hyperlink ref="C1002" r:id="rId138" xr:uid="{4B83F73A-8848-4932-B60C-F87F65A4BE56}"/>
    <hyperlink ref="C1003" r:id="rId139" xr:uid="{C0153B01-5ABD-477C-8EDC-A5BB47ECFAF2}"/>
    <hyperlink ref="C1004" r:id="rId140" xr:uid="{E087C543-E0C4-4545-9D3E-AF3541406481}"/>
    <hyperlink ref="C1005" r:id="rId141" xr:uid="{E5CD0A2E-E900-4253-ACE0-1E39A70922A4}"/>
    <hyperlink ref="C1006" r:id="rId142" xr:uid="{1C131CEC-5068-4FBD-B3F3-C27B59B2DB7B}"/>
    <hyperlink ref="C1007" r:id="rId143" xr:uid="{07690CBF-B054-4DA3-9F59-6215410BE352}"/>
    <hyperlink ref="C1008" r:id="rId144" xr:uid="{1DCCE26E-2C12-4D9C-B436-30A8D30B1919}"/>
    <hyperlink ref="C1010" r:id="rId145" xr:uid="{7FD6C76C-498C-4D3E-A22F-1600EAF048FA}"/>
    <hyperlink ref="C1009" r:id="rId146" xr:uid="{358017C2-118D-4B2D-A74C-ABA10F2EE871}"/>
    <hyperlink ref="C948" r:id="rId147" xr:uid="{9C2C0C6F-4088-429D-9FDA-7808E7CD71AB}"/>
    <hyperlink ref="C690" r:id="rId148" xr:uid="{2516FC88-B578-4B86-806B-7FC0F1E1B3ED}"/>
    <hyperlink ref="E961" r:id="rId149" xr:uid="{4860FAE5-4A67-4CD4-B0AF-2C43F123FBED}"/>
    <hyperlink ref="E915" r:id="rId150" xr:uid="{BBE46CBB-71FB-4956-9063-B84C4A9E29EA}"/>
    <hyperlink ref="E890" r:id="rId151" xr:uid="{590FF071-C3E1-4BB7-A4B2-F2EE5A408A6F}"/>
    <hyperlink ref="C3" r:id="rId152" display="janderson@vaagenbros.com&gt;" xr:uid="{3FEB1261-03B2-44B5-85FF-EFF21B5A037F}"/>
    <hyperlink ref="C4" r:id="rId153" display="marisa.bass@afmforest.com&gt;" xr:uid="{BF63310E-5AD9-44D1-95F2-2EB6EE04E181}"/>
    <hyperlink ref="C5" r:id="rId154" display="rbass@manulife.com&gt;" xr:uid="{9C145B81-47FA-4066-A28C-0BC4B5434ACE}"/>
    <hyperlink ref="C6" r:id="rId155" display="rbever@wavecable.com&gt;" xr:uid="{859928A6-9B76-49ED-9444-E0202998B92E}"/>
    <hyperlink ref="C8" r:id="rId156" display="Jason.Callahan@greendiamond.com&gt;" xr:uid="{ED70063D-1622-489B-B1FF-5CF7BC7C7E4C}"/>
    <hyperlink ref="C9" r:id="rId157" display="heathcurtiss@hamptonlumber.com&gt;" xr:uid="{259C2D5D-5A9E-4209-9B98-982A7C98F028}"/>
    <hyperlink ref="C11" r:id="rId158" display="jdryden@pacificdenkmann.com&gt;" xr:uid="{8BD62759-A68F-4900-A1B0-D4F0E03DC41B}"/>
    <hyperlink ref="C10" r:id="rId159" display="dennis.dart@afmforest.com&gt;" xr:uid="{14AA26A4-CAA7-4CAC-860F-87809FB77F08}"/>
    <hyperlink ref="C7" r:id="rId160" display="paulbuckland@iepco.com&gt;" xr:uid="{0067B662-3808-4782-9449-BB15CAD62B95}"/>
    <hyperlink ref="C12" r:id="rId161" display="Ryan.gordon@ttgforestry.com&gt;" xr:uid="{71553028-C1DA-4B8D-BE17-9CE73DFC7C5A}"/>
    <hyperlink ref="C14" r:id="rId162" display="nkimzey@merrillring.com&gt;" xr:uid="{0E79B68F-C35E-4EA2-A724-7C71FA683485}"/>
    <hyperlink ref="C15" r:id="rId163" display="Dean.Lofthus@fruitgrowers.com&gt;" xr:uid="{513A5F27-3684-42E4-B2B3-F7F0623C0F3A}"/>
    <hyperlink ref="C13" r:id="rId164" display="kendra@hamahamaoysters.com&gt;" xr:uid="{92B0492E-9BF7-47AB-82FC-96DAB895CFA0}"/>
    <hyperlink ref="C17" r:id="rId165" display="Scott@ChinookForestPartners.com&gt;" xr:uid="{BF1B7B37-F3A9-404B-819E-A09DAEF249DA}"/>
    <hyperlink ref="C16" r:id="rId166" display="mike.mackelwich@rayonier.com&gt;" xr:uid="{80442B14-4E09-4BD8-9C2D-763706C7198B}"/>
    <hyperlink ref="C18" r:id="rId167" display="Diane.Meyers@weyerhaeuser.com&gt;" xr:uid="{EC648E85-735F-44C6-95D3-97AFD511E98A}"/>
    <hyperlink ref="C19" r:id="rId168" display="Adrian.Miller1@weyerhaeuser.com&gt;" xr:uid="{AB702994-56D9-47E6-A06B-D4F86C643418}"/>
    <hyperlink ref="C20" r:id="rId169" display="mmoses@spi-ind.com&gt;" xr:uid="{BF5C215E-57DB-4F1A-BC92-6E64AE3E064C}"/>
    <hyperlink ref="C21" r:id="rId170" display="eoneil@wafarmforestry.com&gt;" xr:uid="{85030809-0181-4F0A-8320-B107B24E9220}"/>
    <hyperlink ref="C22" r:id="rId171" display="david@eeoverton.com&gt;" xr:uid="{D6E3901E-B4DD-42D6-A9B2-49F19F3DD1B3}"/>
    <hyperlink ref="C23" r:id="rId172" display="wpierce@stimson.com&gt;" xr:uid="{965ED3B1-ABCE-41F8-966D-B6C23AB83618}"/>
    <hyperlink ref="C24" r:id="rId173" display="wromberg@campbellglobal.com&gt;" xr:uid="{AC3B6218-13B9-4490-945C-DBB1ABA04D14}"/>
    <hyperlink ref="C25" r:id="rId174" display="matthew.roscoe@nuveennc.com&gt;" xr:uid="{9C1B7410-D804-4D5D-99BB-40C92798BA39}"/>
    <hyperlink ref="C26" r:id="rId175" display="kristen.sawin@weyerhaeuser.com&gt;" xr:uid="{6CDD0C39-334E-4629-90B5-4138E2333E12}"/>
    <hyperlink ref="C27" r:id="rId176" display="bsayler@greendiamond.com&gt;" xr:uid="{14DD678F-B8DC-45A3-9A04-7E80354645E3}"/>
    <hyperlink ref="C28" r:id="rId177" display="jasons@nobleforestco.com&gt;" xr:uid="{C21D7A4C-1C0D-4E8D-AFEF-0F5A1BCCC0DB}"/>
    <hyperlink ref="C29" r:id="rId178" display="jstover@forestinvest.com&gt;" xr:uid="{28D802B6-58FF-4323-9D98-2CDF7FCA2344}"/>
    <hyperlink ref="C30" r:id="rId179" display="mwarjone@portblakely.com&gt;" xr:uid="{87DBA39A-03A3-408E-A62A-C8DD5EE88E33}"/>
    <hyperlink ref="C31" r:id="rId180" xr:uid="{B5BFCD3A-04C8-430C-99F9-D44126BCED83}"/>
    <hyperlink ref="C36" r:id="rId181" xr:uid="{1EB38CAD-5BA0-4BB8-B021-F2D21D7DB74E}"/>
    <hyperlink ref="C34" r:id="rId182" xr:uid="{8EE5D248-BC86-46BF-A03A-15A9DB4E0CA9}"/>
    <hyperlink ref="C35" r:id="rId183" xr:uid="{E38F3F65-9DD5-4539-8B2A-EF3B48523265}"/>
    <hyperlink ref="C37" r:id="rId184" xr:uid="{853CA39C-6097-4B48-9BF5-E94659094B33}"/>
    <hyperlink ref="C38" r:id="rId185" xr:uid="{F2185BCC-E7BB-4BB2-9555-983EE03EB498}"/>
    <hyperlink ref="C39" r:id="rId186" xr:uid="{4AA9A2B0-71CE-48E2-BF57-E047A2763349}"/>
    <hyperlink ref="C40" r:id="rId187" xr:uid="{705F7AE3-BEF8-47C1-8117-0BEAF712F9E2}"/>
    <hyperlink ref="C43" r:id="rId188" xr:uid="{3A198A35-21F7-4B9B-9C43-6521A464613F}"/>
    <hyperlink ref="C44" r:id="rId189" xr:uid="{37B37CEB-47AA-44B7-8BFD-BA985BC5212B}"/>
    <hyperlink ref="C45" r:id="rId190" xr:uid="{095CD769-925B-4C12-8237-8A5DEC12B8EE}"/>
    <hyperlink ref="C46" r:id="rId191" xr:uid="{8CAF783E-5BB8-485F-AE7D-837CB45CC8F1}"/>
    <hyperlink ref="C47" r:id="rId192" xr:uid="{67A1F474-4E13-4598-9636-48005D106CAD}"/>
    <hyperlink ref="C49" r:id="rId193" xr:uid="{84D449E9-E76B-4F7C-A435-6220FBB223D4}"/>
    <hyperlink ref="C52" r:id="rId194" xr:uid="{7C064948-7A41-48EB-880F-B1E898AE1E4A}"/>
    <hyperlink ref="C78" r:id="rId195" display="jbailey@portblakely.com&gt;;" xr:uid="{7EB52D72-7A36-4123-9784-F25A1446033D}"/>
    <hyperlink ref="C79" r:id="rId196" display="jbakke@manulife.com&gt;; " xr:uid="{61EA9514-5C50-4736-8BD0-3F6294B5A0DB}"/>
    <hyperlink ref="C80" r:id="rId197" display="seth@ofic.com&gt;;" xr:uid="{CA330564-0BC0-45E2-816C-609D1EFB3531}"/>
    <hyperlink ref="C81" r:id="rId198" display="nighthawktf@hotmail.com&gt;;" xr:uid="{C2272531-A7C5-4BC0-A696-3BFD80271BAB}"/>
    <hyperlink ref="C82" r:id="rId199" display="marisa.bass@afmforest.com&gt;;" xr:uid="{3DFCBAE1-275B-47C7-81ED-99C1A2026C73}"/>
    <hyperlink ref="C83" r:id="rId200" display="rbass@manulife.com&gt;;" xr:uid="{192F377F-4C1E-49CB-A72B-499A006A94CA}"/>
    <hyperlink ref="C84" r:id="rId201" display="zach.bass@nuveennc.com&gt;;" xr:uid="{3AC8C17C-0014-459F-80CD-CB7EA8CAABAE}"/>
    <hyperlink ref="C131" r:id="rId202" display="doug@martinenv.com&gt;;" xr:uid="{BD3E61DA-08EF-4276-8AF6-FA62335488A1}"/>
    <hyperlink ref="C85" r:id="rId203" xr:uid="{0DF0FE7A-E167-4D37-A30D-DD82C7D21300}"/>
    <hyperlink ref="C86" r:id="rId204" xr:uid="{866D10C1-B5E4-44DD-AE11-7BCDB4377F45}"/>
    <hyperlink ref="C171" r:id="rId205" xr:uid="{C615B9AB-CE89-4B78-8C12-5BD9CB22DBAD}"/>
    <hyperlink ref="C172" r:id="rId206" xr:uid="{F6F27878-202E-433B-B1A1-B462E5CE7705}"/>
    <hyperlink ref="C173" r:id="rId207" xr:uid="{B0F2532B-5235-4AA7-B0E4-A27FA563A06B}"/>
    <hyperlink ref="C170" r:id="rId208" xr:uid="{EFF6B6E1-040F-4B11-81EC-5BE88A5C8DB0}"/>
    <hyperlink ref="C169" r:id="rId209" xr:uid="{7B3D65BA-35D6-488B-A0E3-68F912A8F6F5}"/>
    <hyperlink ref="C87" r:id="rId210" xr:uid="{DB10CB9A-C51F-446F-A8B9-828B4CC69CBE}"/>
    <hyperlink ref="C88" r:id="rId211" xr:uid="{2707E57C-70B9-42B6-84AE-D69D795441D0}"/>
    <hyperlink ref="C89" r:id="rId212" xr:uid="{5435B64B-6E0C-4E80-B5D5-FA2F4F2A81AD}"/>
    <hyperlink ref="C90" r:id="rId213" xr:uid="{6284B07F-3595-4743-B69B-7892EA16EC26}"/>
    <hyperlink ref="C92" r:id="rId214" xr:uid="{6C5BD9D8-BF12-486A-BE15-5599DFA159A8}"/>
    <hyperlink ref="C93" r:id="rId215" xr:uid="{FED9D928-6364-4CBC-83EF-C77C873C0CBE}"/>
    <hyperlink ref="C91" r:id="rId216" xr:uid="{C986CF0B-77CB-4F29-B8BF-E4AD9E672D3E}"/>
    <hyperlink ref="C94" r:id="rId217" xr:uid="{C039527E-1F42-4C8D-87CB-72EB37B9BA27}"/>
    <hyperlink ref="C95" r:id="rId218" xr:uid="{7AD7A9F4-333E-455C-988F-D28367255EF1}"/>
    <hyperlink ref="C96" r:id="rId219" xr:uid="{D7346EC3-6A81-432D-8151-8CB1D908DCC6}"/>
    <hyperlink ref="C97" r:id="rId220" xr:uid="{441A4383-2ABE-4B50-B4CE-86BB3B70AB6F}"/>
    <hyperlink ref="C98" r:id="rId221" xr:uid="{9F79DCCC-E1B0-4F50-B7BD-125A51E36A28}"/>
    <hyperlink ref="C99" r:id="rId222" xr:uid="{B55B49A1-E2BD-40C4-8959-409594B77E8C}"/>
    <hyperlink ref="C100" r:id="rId223" xr:uid="{0F17E7A3-9C53-4E48-84D6-7FECD3A6007C}"/>
    <hyperlink ref="C101" r:id="rId224" xr:uid="{0DB2275A-2DAB-46AD-9B40-410FC41D121C}"/>
    <hyperlink ref="C102" r:id="rId225" xr:uid="{72EBEC4F-5458-4AF4-B3DF-BDBE2563A914}"/>
    <hyperlink ref="C103" r:id="rId226" xr:uid="{A1AACC55-441C-42DC-870D-B6FAAC0A8AFA}"/>
    <hyperlink ref="C104" r:id="rId227" xr:uid="{68D00741-77EF-4813-AD50-D270172D2B6F}"/>
    <hyperlink ref="C105" r:id="rId228" xr:uid="{E1AE8C58-25E8-4502-8235-5A018BBE9D6B}"/>
    <hyperlink ref="C106" r:id="rId229" xr:uid="{984F931A-5DFB-43BE-A313-00E60CC1B9B7}"/>
    <hyperlink ref="C107" r:id="rId230" xr:uid="{CEEA4945-1A40-4736-A76F-66BA2DB34F06}"/>
    <hyperlink ref="C108" r:id="rId231" xr:uid="{C7BF001A-AC23-41C7-B570-30AE579F9213}"/>
    <hyperlink ref="C168" r:id="rId232" xr:uid="{1363410C-9C16-4C9A-ADF1-6457676F4971}"/>
    <hyperlink ref="C167" r:id="rId233" xr:uid="{2756948D-B0BA-4994-AF2A-CC3F836D5E52}"/>
    <hyperlink ref="C166" r:id="rId234" xr:uid="{2BFC2814-DCCF-42C9-B6A5-C11F09E82AF8}"/>
    <hyperlink ref="C165" r:id="rId235" xr:uid="{B3D6694D-1B76-4FA3-9F2C-E066FD32D627}"/>
    <hyperlink ref="C164" r:id="rId236" xr:uid="{62515966-F145-49FB-B72C-88D825FF8862}"/>
    <hyperlink ref="C163" r:id="rId237" xr:uid="{F94B2128-FE6D-4689-B3C4-A8CD85EA958D}"/>
    <hyperlink ref="C162" r:id="rId238" xr:uid="{002A7035-7680-49BD-8D17-85B2A7FFB1BC}"/>
    <hyperlink ref="C161" r:id="rId239" xr:uid="{5DE6004F-D8B2-4097-AC0D-EF28F5D31B88}"/>
    <hyperlink ref="C160" r:id="rId240" xr:uid="{CF000962-DF3B-4C09-9068-B3DE9F074D71}"/>
    <hyperlink ref="C159" r:id="rId241" xr:uid="{C3EA5AD1-4CB0-42C3-A8EC-63CC45ADA1B7}"/>
    <hyperlink ref="C158" r:id="rId242" xr:uid="{F2FBF16B-5D0D-47C4-8F72-D857267E186B}"/>
    <hyperlink ref="C157" r:id="rId243" xr:uid="{275FCE08-DC5F-44A6-9F4E-F3BBE6D0B324}"/>
    <hyperlink ref="C156" r:id="rId244" xr:uid="{AEF677D2-9667-4551-A838-DC43F1807B1D}"/>
    <hyperlink ref="C154" r:id="rId245" xr:uid="{7D5E8E90-F6E0-4925-A661-E21B579EDB6F}"/>
    <hyperlink ref="C153" r:id="rId246" xr:uid="{5C39C2E6-8F17-44FC-9482-AAA230AEE778}"/>
    <hyperlink ref="C152" r:id="rId247" xr:uid="{24674489-F9BF-4CD7-8949-8A102758DE55}"/>
    <hyperlink ref="C155" r:id="rId248" xr:uid="{EA7B5099-8AD3-45C7-AE89-76A9E4E0C13A}"/>
    <hyperlink ref="C151" r:id="rId249" xr:uid="{54F9DE97-EBDB-4072-8156-BD9BE64AC5EB}"/>
    <hyperlink ref="C150" r:id="rId250" xr:uid="{45078862-1CD8-492B-A856-4BFAEA421D63}"/>
    <hyperlink ref="C149" r:id="rId251" xr:uid="{857081CD-F9A1-403D-A349-D9C721F7BFFE}"/>
    <hyperlink ref="C148" r:id="rId252" xr:uid="{32A09773-22B4-4248-95BC-3BB45F25BB3E}"/>
    <hyperlink ref="C147" r:id="rId253" xr:uid="{8213251A-FDDF-406C-BBD3-541EFB7C2A7B}"/>
    <hyperlink ref="C146" r:id="rId254" xr:uid="{52ACBE53-4D9D-4CAC-9B94-3762F33EB1A1}"/>
    <hyperlink ref="C145" r:id="rId255" xr:uid="{8322BF89-B5D8-4D1C-B094-6A9E50B4AFFA}"/>
    <hyperlink ref="C109" r:id="rId256" xr:uid="{E009B857-F8B9-42A3-9139-CCF5DBDF6FD0}"/>
    <hyperlink ref="C110" r:id="rId257" xr:uid="{A46E6DBB-0DF1-4EE5-9454-36B47AD9C12D}"/>
    <hyperlink ref="C111" r:id="rId258" xr:uid="{9A36E796-F679-42A0-88DA-0645A03259DE}"/>
    <hyperlink ref="C112" r:id="rId259" xr:uid="{34C68FD2-5F12-4746-8DA1-CB6A166CF58A}"/>
    <hyperlink ref="C113" r:id="rId260" xr:uid="{A2F9D2A5-7620-4FCD-B524-47C07E69D360}"/>
    <hyperlink ref="C114" r:id="rId261" xr:uid="{90E80155-9F48-45A9-97C9-15183A592DA8}"/>
    <hyperlink ref="C115" r:id="rId262" xr:uid="{AF3B442B-0103-44A8-8417-07D6CA79E5C8}"/>
    <hyperlink ref="C116" r:id="rId263" xr:uid="{15208E19-3402-4E14-95A1-57679905E987}"/>
    <hyperlink ref="C117" r:id="rId264" xr:uid="{588CBA54-0874-438A-91E8-883329708E83}"/>
    <hyperlink ref="C118" r:id="rId265" xr:uid="{8B99001B-9ED6-4A24-9EDF-311DADDF57C9}"/>
    <hyperlink ref="C119" r:id="rId266" xr:uid="{6F98FD01-86D8-4A49-8D0B-26307A9EC9E7}"/>
    <hyperlink ref="C120" r:id="rId267" xr:uid="{D1B0FAD1-C461-48F5-8EA0-958F9E2B1E14}"/>
    <hyperlink ref="C121" r:id="rId268" xr:uid="{0E84FD48-84D0-44B5-89EA-E078FA96772B}"/>
    <hyperlink ref="C122" r:id="rId269" xr:uid="{54746D7E-8324-4766-BB26-6E44CAF009B9}"/>
    <hyperlink ref="C123" r:id="rId270" xr:uid="{F1E14BB5-34CF-4DB1-A238-6B0966ED112B}"/>
    <hyperlink ref="C124" r:id="rId271" xr:uid="{919CE7C1-5E43-458E-A812-C8B709CBF852}"/>
    <hyperlink ref="C125" r:id="rId272" xr:uid="{923186BD-EA18-4BEB-A251-83535D021655}"/>
    <hyperlink ref="C126" r:id="rId273" xr:uid="{E534694D-3A13-41B8-85A9-E6FC49A72124}"/>
    <hyperlink ref="C127" r:id="rId274" xr:uid="{F70A601C-7303-4843-B289-FE7BB7F7839B}"/>
    <hyperlink ref="C128" r:id="rId275" xr:uid="{5B55D619-CD95-4E84-AF71-027B85252796}"/>
    <hyperlink ref="C129" r:id="rId276" xr:uid="{8B6AD6D2-68C0-4271-83E5-4AA84DF2A333}"/>
    <hyperlink ref="C130" r:id="rId277" xr:uid="{8BEE5B92-44A3-43FA-B5DB-5BF561F406A5}"/>
    <hyperlink ref="C133" r:id="rId278" xr:uid="{649AEA09-4DE8-4EA9-8885-ADCCF9B43D3F}"/>
    <hyperlink ref="C132" r:id="rId279" xr:uid="{CE6EAED4-3F50-44A4-92DE-B984ED5EC421}"/>
    <hyperlink ref="C134" r:id="rId280" xr:uid="{4E3D4D59-50CA-45AF-A258-D90003821C33}"/>
    <hyperlink ref="C135" r:id="rId281" xr:uid="{5D7B093B-2BB4-47F8-8195-1001E75B1D70}"/>
    <hyperlink ref="C136" r:id="rId282" xr:uid="{0740ADFE-930A-40F7-8DB0-E9DE83FCD1E5}"/>
    <hyperlink ref="C137" r:id="rId283" xr:uid="{4F927C2A-6012-4B6D-B4AF-9E6BF1C5B85D}"/>
    <hyperlink ref="C138" r:id="rId284" xr:uid="{163014B4-19A2-438C-AC83-CAA36D85A7B8}"/>
    <hyperlink ref="C139" r:id="rId285" xr:uid="{0F7C7CED-DE41-4766-9A52-67BF70C1D5BC}"/>
    <hyperlink ref="C140" r:id="rId286" xr:uid="{ED268D87-43C2-471A-860B-9311A97AF372}"/>
    <hyperlink ref="C141" r:id="rId287" xr:uid="{DC277B01-2EFA-40B5-87FD-454A15D2998D}"/>
    <hyperlink ref="C142" r:id="rId288" xr:uid="{0F38A6E6-C358-4257-B9C4-F9F8D2582C2B}"/>
    <hyperlink ref="C143" r:id="rId289" xr:uid="{71E8AC24-A01B-4EE3-A212-2EE70F8269BC}"/>
    <hyperlink ref="C144" r:id="rId290" xr:uid="{E413C500-D3FD-4B05-B98E-3B1F5B117BF1}"/>
    <hyperlink ref="C176" r:id="rId291" xr:uid="{18DA623B-83DD-4E66-81CD-31214511E147}"/>
    <hyperlink ref="C177" r:id="rId292" xr:uid="{4C98AA92-281D-479E-8478-0BFB42CC49D4}"/>
    <hyperlink ref="C178" r:id="rId293" xr:uid="{611CF545-9F9F-468E-929E-2A522B17D97B}"/>
    <hyperlink ref="C179" r:id="rId294" xr:uid="{D2B86A04-2C48-4AE5-87C0-7DDBFD7D97F9}"/>
    <hyperlink ref="C180" r:id="rId295" xr:uid="{BD605F2F-7DA8-4D28-A29C-F92729C90179}"/>
    <hyperlink ref="C181" r:id="rId296" xr:uid="{CA4016DF-0F14-4A51-9AE6-30C8542366A3}"/>
    <hyperlink ref="C182" r:id="rId297" xr:uid="{C4ACD051-CFFF-43C7-8AD7-16AB163DD17B}"/>
    <hyperlink ref="C183" r:id="rId298" xr:uid="{620977A9-C850-4F2D-B9DB-1575BAC708AD}"/>
    <hyperlink ref="C184" r:id="rId299" xr:uid="{7D619EF8-3C36-495B-B6D7-13F69687C09B}"/>
    <hyperlink ref="C185" r:id="rId300" xr:uid="{0C0A77F2-052B-46EA-959D-EF0BA4AC1FA1}"/>
    <hyperlink ref="C186" r:id="rId301" xr:uid="{5C5BB705-7644-4F2E-9631-7279B042FC74}"/>
    <hyperlink ref="C187" r:id="rId302" xr:uid="{2BDC059D-1EBE-4F4A-BC49-42D0BE0A722A}"/>
    <hyperlink ref="C188" r:id="rId303" xr:uid="{B535A655-99DF-4722-8CA2-A5B0A9771514}"/>
    <hyperlink ref="C189" r:id="rId304" xr:uid="{7F66E77D-7B1F-40E3-9EDD-87B26177103C}"/>
    <hyperlink ref="C190" r:id="rId305" xr:uid="{25836027-29DE-415C-ABB9-AE8CA7C96C32}"/>
    <hyperlink ref="C191" r:id="rId306" xr:uid="{79F66B91-8937-480A-BA0F-BF605BC0E186}"/>
    <hyperlink ref="C192" r:id="rId307" xr:uid="{99CF54BE-AD8C-4143-B072-48536B3BE36D}"/>
    <hyperlink ref="C193" r:id="rId308" xr:uid="{8090204B-6962-4C2C-80F9-8071F68E96C2}"/>
    <hyperlink ref="C194" r:id="rId309" xr:uid="{82828009-BF1B-488C-AE71-C94271B3AC78}"/>
    <hyperlink ref="C195" r:id="rId310" xr:uid="{65A4DA55-1301-40D6-BDE0-0E6EA17069AC}"/>
    <hyperlink ref="C196" r:id="rId311" xr:uid="{0CA2FBD8-262F-4661-B3E4-041691F08F19}"/>
    <hyperlink ref="C199" r:id="rId312" xr:uid="{ABB0D630-BA9C-4F9F-BF4E-D1876A525003}"/>
    <hyperlink ref="C239" r:id="rId313" xr:uid="{BF676BFB-250C-479B-BADD-4898FD6FDDEE}"/>
    <hyperlink ref="C240" r:id="rId314" xr:uid="{2B118785-C1ED-4A6E-B4B0-79FDADB0FB64}"/>
    <hyperlink ref="C241" r:id="rId315" xr:uid="{C88FA488-477C-4267-B4E1-5D4930564CD8}"/>
    <hyperlink ref="C476" r:id="rId316" xr:uid="{5FBFF855-AC50-4FD6-A8AD-ACF1ACF4A714}"/>
    <hyperlink ref="C242" r:id="rId317" xr:uid="{8A510961-BE38-4D3F-ACD3-996B17FCD0F7}"/>
    <hyperlink ref="C238" r:id="rId318" xr:uid="{D9754CAC-F7C4-480E-9C4C-A542B47145ED}"/>
    <hyperlink ref="C237" r:id="rId319" xr:uid="{24107887-C26F-49DF-B8E7-6183BE37D097}"/>
    <hyperlink ref="C236" r:id="rId320" xr:uid="{CA2E1B07-F535-40CC-9EDB-A3E2FD91F8C2}"/>
    <hyperlink ref="C235" r:id="rId321" xr:uid="{6B4FC783-91AC-47E9-A2E3-CC048FD34B1F}"/>
    <hyperlink ref="C234" r:id="rId322" xr:uid="{F1997B06-9D2F-40AD-9664-8E813410B735}"/>
    <hyperlink ref="C233" r:id="rId323" xr:uid="{16B83DA9-4CE7-4E3E-ABDE-0F19DA1B0A68}"/>
    <hyperlink ref="C232" r:id="rId324" xr:uid="{40C2C9EC-133A-4577-AFC2-E66B10A2F637}"/>
    <hyperlink ref="C231" r:id="rId325" xr:uid="{D1F88760-F956-41B7-92CD-F3D9627A2C26}"/>
    <hyperlink ref="C230" r:id="rId326" xr:uid="{ED07AF10-85CF-4466-B755-56AAC7FF319F}"/>
    <hyperlink ref="C229" r:id="rId327" xr:uid="{FC52899C-A97B-4AEC-BD68-5D33DC22151B}"/>
    <hyperlink ref="C227" r:id="rId328" xr:uid="{561C8745-02D5-41D5-8B52-0EF561290815}"/>
    <hyperlink ref="C221" r:id="rId329" xr:uid="{8A34FC64-7CCC-4CD6-AAE1-AD1BBB660A1A}"/>
    <hyperlink ref="C224" r:id="rId330" xr:uid="{54811EBA-9009-4FF2-96B2-DAAB5CFCFFAA}"/>
    <hyperlink ref="C225" r:id="rId331" xr:uid="{C62520EE-7BC5-46B9-8CAA-95798E35EB27}"/>
    <hyperlink ref="C226" r:id="rId332" xr:uid="{7719F29B-6572-4CBA-9B61-49ECCD5E8CDE}"/>
    <hyperlink ref="C228" r:id="rId333" xr:uid="{B36833DD-B16B-4ECD-B2D2-09DADF99D2DD}"/>
    <hyperlink ref="C223" r:id="rId334" xr:uid="{EE24CA91-CEE2-444B-A913-4321C049BAB8}"/>
    <hyperlink ref="C222" r:id="rId335" xr:uid="{CFEDD130-408F-4811-97B2-34CBACE512A5}"/>
    <hyperlink ref="C220" r:id="rId336" xr:uid="{4BB2071B-F50D-43C2-B1E9-6F59DCB60C8A}"/>
    <hyperlink ref="C219" r:id="rId337" xr:uid="{DFA1C88D-41F4-4F5F-89BA-5DE70BE91CA3}"/>
    <hyperlink ref="C218" r:id="rId338" xr:uid="{03724363-447D-4829-B56A-455805DF2E52}"/>
    <hyperlink ref="C217" r:id="rId339" xr:uid="{4455ED7B-6FE9-4F01-8DD1-9E45FC5C7DC7}"/>
    <hyperlink ref="C215" r:id="rId340" xr:uid="{CCB7A57B-0703-4FEC-B8E5-44650B75CB72}"/>
    <hyperlink ref="C214" r:id="rId341" xr:uid="{09E86C65-1197-4971-B949-31826C451E1D}"/>
    <hyperlink ref="C213" r:id="rId342" xr:uid="{6275C465-5FCD-4720-9308-C0BEA6459706}"/>
    <hyperlink ref="C216" r:id="rId343" xr:uid="{11B84B37-86EC-4F03-9EAA-AA31BB43DA60}"/>
    <hyperlink ref="C212" r:id="rId344" xr:uid="{2939D4AC-237B-4F02-BDAF-D2E999B9C4A9}"/>
    <hyperlink ref="C211" r:id="rId345" xr:uid="{F410F534-2E1A-4890-B6F5-8C7F9CB4DD93}"/>
    <hyperlink ref="C210" r:id="rId346" xr:uid="{D4E0DE9D-14C1-472E-89D8-F6DD0B382076}"/>
    <hyperlink ref="C209" r:id="rId347" xr:uid="{F96B7481-397B-4906-8F39-389FB7223137}"/>
    <hyperlink ref="C208" r:id="rId348" xr:uid="{80526C6A-7911-4ED4-BAC3-A08D81D2B168}"/>
    <hyperlink ref="C207" r:id="rId349" xr:uid="{76755E31-624E-463B-BF29-EE7E04B2F90D}"/>
    <hyperlink ref="C206" r:id="rId350" xr:uid="{460E0C87-9769-4BCA-94DB-289DA6F77C80}"/>
    <hyperlink ref="C205" r:id="rId351" xr:uid="{28C3B13E-73CA-4280-AA6F-DD66EB42EDC1}"/>
    <hyperlink ref="C204" r:id="rId352" xr:uid="{324794C6-9479-4D55-B777-E0055B090BB7}"/>
    <hyperlink ref="C203" r:id="rId353" xr:uid="{FD0A417E-22D4-4C5F-ACA1-0B9FF08C645A}"/>
    <hyperlink ref="C202" r:id="rId354" xr:uid="{2FB7D2BB-6ECE-4707-9FCF-3DCA6BDFB0A5}"/>
    <hyperlink ref="C201" r:id="rId355" xr:uid="{20072014-0992-4745-8E16-7ED426C3A873}"/>
    <hyperlink ref="C200" r:id="rId356" xr:uid="{1862DF69-2C5B-4928-B1F7-849C9C374819}"/>
    <hyperlink ref="C245" r:id="rId357" xr:uid="{BE4411D5-6899-407B-9C33-79C10E215FAA}"/>
    <hyperlink ref="C246" r:id="rId358" xr:uid="{7673EAA6-8512-414C-8E90-9AD5554CD932}"/>
    <hyperlink ref="C248" r:id="rId359" xr:uid="{885ADC71-FD85-4A00-A356-3A71ADBCBB2E}"/>
    <hyperlink ref="C247" r:id="rId360" xr:uid="{E8C1F1DF-AE9C-4B67-A391-DB72DB49F6A8}"/>
    <hyperlink ref="C249" r:id="rId361" xr:uid="{1FBA4E8E-AB56-4807-805B-7797195C8221}"/>
    <hyperlink ref="C250" r:id="rId362" xr:uid="{8E2922A2-2911-496A-84D2-3AE76AF19201}"/>
    <hyperlink ref="C251" r:id="rId363" xr:uid="{D1AA49A4-885D-4B96-B772-313717535775}"/>
    <hyperlink ref="C252" r:id="rId364" xr:uid="{CC6332E1-7950-4A24-A684-92D3B8EAC8BC}"/>
    <hyperlink ref="C253" r:id="rId365" xr:uid="{4904DC50-28DA-4857-B6D7-E824586A4D97}"/>
    <hyperlink ref="C254" r:id="rId366" xr:uid="{EB33F04B-0C4B-49A0-BC45-CB74A7F62D17}"/>
    <hyperlink ref="C255" r:id="rId367" xr:uid="{0D3F7F92-4752-44F5-8AEE-56CC24B63E93}"/>
    <hyperlink ref="C256" r:id="rId368" xr:uid="{6D972F3D-F702-4D33-B7D2-D0F4F319DA4B}"/>
    <hyperlink ref="C257" r:id="rId369" xr:uid="{146F3E95-8705-46F9-94E3-6ECEC8482CE2}"/>
    <hyperlink ref="C258" r:id="rId370" xr:uid="{89B88503-F0E6-4A84-9934-48D63817DA28}"/>
    <hyperlink ref="C259" r:id="rId371" xr:uid="{61B02DB2-8887-4FD3-B944-87877AC4AFBB}"/>
    <hyperlink ref="C260" r:id="rId372" xr:uid="{4E2D41AB-C589-4755-9E2D-1B454EC69B27}"/>
    <hyperlink ref="C261" r:id="rId373" xr:uid="{1E30C780-AD66-497D-8A8D-476CA860C69D}"/>
    <hyperlink ref="C262" r:id="rId374" xr:uid="{0D189F4D-DEB9-4AF8-ACD2-C0DFE6E6F458}"/>
    <hyperlink ref="C263" r:id="rId375" xr:uid="{70E3A7E6-0BD8-4095-8B79-E11D895E34CF}"/>
    <hyperlink ref="C264" r:id="rId376" xr:uid="{BFB41EDC-35CC-4964-A680-50CDB7807158}"/>
    <hyperlink ref="C265" r:id="rId377" xr:uid="{A6736C13-371C-4EC0-98DC-62246E2BC715}"/>
    <hyperlink ref="C266" r:id="rId378" xr:uid="{E5D87B8F-E542-418E-9737-3E3CCB766F60}"/>
    <hyperlink ref="C267" r:id="rId379" xr:uid="{C5E1390C-EA06-4627-ABF2-2AACBB1812E7}"/>
    <hyperlink ref="C268" r:id="rId380" xr:uid="{9EEC0EFB-A512-455F-A987-9B542258408B}"/>
    <hyperlink ref="C419" r:id="rId381" xr:uid="{40A34EAB-EA38-4EC5-AD42-9C243ED7D8C6}"/>
    <hyperlink ref="C424" r:id="rId382" xr:uid="{88DC93AD-E6E9-419B-B385-186FFC02C950}"/>
    <hyperlink ref="C425" r:id="rId383" xr:uid="{B8F2CE39-DDDA-44B3-B798-35B5ACDB5F14}"/>
    <hyperlink ref="C426" r:id="rId384" xr:uid="{B066F14D-6E05-48A9-9202-17CDD875C9B8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2C28A-C279-4072-B882-E33F5A31DC03}">
  <sheetPr>
    <pageSetUpPr fitToPage="1"/>
  </sheetPr>
  <dimension ref="A1:U90"/>
  <sheetViews>
    <sheetView tabSelected="1" workbookViewId="0">
      <pane ySplit="1" topLeftCell="A2" activePane="bottomLeft" state="frozen"/>
      <selection pane="bottomLeft" activeCell="D43" sqref="D43"/>
    </sheetView>
  </sheetViews>
  <sheetFormatPr defaultColWidth="9.140625" defaultRowHeight="14.45"/>
  <cols>
    <col min="1" max="1" width="18.140625" style="6" customWidth="1"/>
    <col min="2" max="2" width="22.28515625" style="6" customWidth="1"/>
    <col min="3" max="3" width="38.5703125" style="85" customWidth="1"/>
    <col min="4" max="4" width="32.140625" style="64" customWidth="1"/>
    <col min="5" max="5" width="27.28515625" style="64" customWidth="1"/>
    <col min="6" max="6" width="25" style="63" customWidth="1"/>
    <col min="7" max="7" width="25.5703125" style="59" hidden="1" customWidth="1"/>
    <col min="8" max="8" width="52.140625" style="6" hidden="1" customWidth="1"/>
    <col min="9" max="9" width="23.5703125" style="6" hidden="1" customWidth="1"/>
    <col min="10" max="15" width="9.140625" style="6" hidden="1" customWidth="1"/>
    <col min="16" max="16" width="11.85546875" style="6" customWidth="1"/>
    <col min="17" max="17" width="36.140625" style="16" customWidth="1"/>
    <col min="18" max="18" width="16.5703125" style="6" customWidth="1"/>
    <col min="19" max="19" width="9.140625" style="6"/>
    <col min="20" max="20" width="33.140625" style="6" customWidth="1"/>
    <col min="21" max="16384" width="9.140625" style="6"/>
  </cols>
  <sheetData>
    <row r="1" spans="1:21" s="64" customFormat="1" ht="28.9">
      <c r="A1" s="84" t="s">
        <v>1147</v>
      </c>
      <c r="B1" s="84" t="s">
        <v>1</v>
      </c>
      <c r="C1" s="88" t="s">
        <v>2788</v>
      </c>
      <c r="D1" s="83" t="s">
        <v>2789</v>
      </c>
      <c r="E1" s="84" t="s">
        <v>2790</v>
      </c>
      <c r="F1" s="83" t="s">
        <v>2791</v>
      </c>
      <c r="G1" s="83" t="s">
        <v>2792</v>
      </c>
      <c r="H1" s="89" t="s">
        <v>2793</v>
      </c>
      <c r="I1" s="89" t="s">
        <v>2794</v>
      </c>
      <c r="J1" s="89" t="s">
        <v>2795</v>
      </c>
      <c r="K1" s="89" t="s">
        <v>2796</v>
      </c>
      <c r="L1" s="89" t="s">
        <v>2797</v>
      </c>
      <c r="M1" s="89" t="s">
        <v>2798</v>
      </c>
      <c r="N1" s="89" t="s">
        <v>2799</v>
      </c>
      <c r="O1" s="89" t="s">
        <v>2800</v>
      </c>
      <c r="P1" s="83" t="s">
        <v>2801</v>
      </c>
      <c r="Q1" s="90" t="s">
        <v>2802</v>
      </c>
      <c r="R1" s="91" t="s">
        <v>2803</v>
      </c>
      <c r="S1" s="92" t="s">
        <v>2804</v>
      </c>
      <c r="T1" s="84" t="s">
        <v>8</v>
      </c>
    </row>
    <row r="2" spans="1:21" ht="29.45" thickBot="1">
      <c r="A2" s="454" t="s">
        <v>2805</v>
      </c>
      <c r="B2" s="454"/>
      <c r="C2" s="438" t="s">
        <v>2806</v>
      </c>
      <c r="Q2" s="60" t="s">
        <v>2807</v>
      </c>
      <c r="R2" s="49" t="s">
        <v>2808</v>
      </c>
      <c r="T2" s="62" t="s">
        <v>2809</v>
      </c>
    </row>
    <row r="3" spans="1:21" s="50" customFormat="1">
      <c r="A3" s="253" t="s">
        <v>2810</v>
      </c>
      <c r="B3" s="124"/>
      <c r="C3" s="440" t="s">
        <v>952</v>
      </c>
      <c r="D3" s="125"/>
      <c r="E3" s="126"/>
      <c r="F3" s="127"/>
      <c r="G3" s="128"/>
      <c r="H3" s="129"/>
      <c r="I3" s="129"/>
      <c r="J3" s="129"/>
      <c r="K3" s="129"/>
      <c r="L3" s="129"/>
      <c r="M3" s="129"/>
      <c r="N3" s="129"/>
      <c r="O3" s="129"/>
      <c r="P3" s="127"/>
      <c r="Q3" s="130"/>
      <c r="R3" s="130"/>
      <c r="S3" s="130"/>
      <c r="T3" s="131"/>
      <c r="U3" s="68"/>
    </row>
    <row r="4" spans="1:21" s="50" customFormat="1">
      <c r="A4" s="166" t="s">
        <v>710</v>
      </c>
      <c r="B4" s="64" t="s">
        <v>2811</v>
      </c>
      <c r="C4" s="69" t="s">
        <v>1405</v>
      </c>
      <c r="D4" s="103" t="s">
        <v>712</v>
      </c>
      <c r="E4" s="64" t="s">
        <v>2812</v>
      </c>
      <c r="F4" s="66" t="s">
        <v>2813</v>
      </c>
      <c r="G4" s="33"/>
      <c r="H4" s="67"/>
      <c r="I4" s="67"/>
      <c r="J4" s="67"/>
      <c r="K4" s="67"/>
      <c r="L4" s="67"/>
      <c r="M4" s="67"/>
      <c r="N4" s="67"/>
      <c r="O4" s="67"/>
      <c r="P4" s="69" t="s">
        <v>2814</v>
      </c>
      <c r="Q4" s="34" t="s">
        <v>2815</v>
      </c>
      <c r="R4" s="52"/>
      <c r="S4" s="349"/>
      <c r="T4" s="133" t="s">
        <v>2816</v>
      </c>
      <c r="U4" s="68"/>
    </row>
    <row r="5" spans="1:21" s="50" customFormat="1" ht="13.9">
      <c r="A5" s="132"/>
      <c r="B5" s="67"/>
      <c r="C5" s="69"/>
      <c r="D5" s="167"/>
      <c r="E5" s="167"/>
      <c r="F5" s="70"/>
      <c r="G5" s="33"/>
      <c r="H5" s="67"/>
      <c r="I5" s="67"/>
      <c r="J5" s="67"/>
      <c r="K5" s="67"/>
      <c r="L5" s="67"/>
      <c r="M5" s="67"/>
      <c r="N5" s="67"/>
      <c r="O5" s="67"/>
      <c r="P5" s="67"/>
      <c r="Q5" s="34"/>
      <c r="R5" s="52"/>
      <c r="S5" s="52"/>
      <c r="T5" s="133"/>
      <c r="U5" s="68"/>
    </row>
    <row r="6" spans="1:21" s="50" customFormat="1" ht="15" thickBot="1">
      <c r="A6" s="132" t="s">
        <v>762</v>
      </c>
      <c r="B6" s="67" t="s">
        <v>128</v>
      </c>
      <c r="C6" s="141" t="s">
        <v>2817</v>
      </c>
      <c r="D6" s="103" t="s">
        <v>765</v>
      </c>
      <c r="E6" s="71" t="s">
        <v>2818</v>
      </c>
      <c r="F6" s="70" t="s">
        <v>2819</v>
      </c>
      <c r="G6" s="33"/>
      <c r="H6" s="67"/>
      <c r="I6" s="67"/>
      <c r="J6" s="67"/>
      <c r="K6" s="67"/>
      <c r="L6" s="67"/>
      <c r="M6" s="67"/>
      <c r="N6" s="67"/>
      <c r="O6" s="67"/>
      <c r="P6" s="69" t="s">
        <v>2814</v>
      </c>
      <c r="Q6" s="34" t="s">
        <v>2815</v>
      </c>
      <c r="R6" s="383" t="s">
        <v>2820</v>
      </c>
      <c r="S6" s="52" t="s">
        <v>2821</v>
      </c>
      <c r="T6" s="133" t="s">
        <v>2822</v>
      </c>
      <c r="U6" s="68"/>
    </row>
    <row r="7" spans="1:21" s="50" customFormat="1">
      <c r="A7" s="253" t="s">
        <v>2823</v>
      </c>
      <c r="B7" s="124"/>
      <c r="C7" s="440" t="s">
        <v>952</v>
      </c>
      <c r="D7" s="441" t="s">
        <v>2824</v>
      </c>
      <c r="E7" s="126"/>
      <c r="F7" s="127"/>
      <c r="G7" s="128"/>
      <c r="H7" s="129"/>
      <c r="I7" s="129"/>
      <c r="J7" s="129"/>
      <c r="K7" s="129"/>
      <c r="L7" s="129"/>
      <c r="M7" s="129"/>
      <c r="N7" s="129"/>
      <c r="O7" s="129"/>
      <c r="P7" s="127"/>
      <c r="Q7" s="130"/>
      <c r="R7" s="130"/>
      <c r="S7" s="130"/>
      <c r="T7" s="131"/>
      <c r="U7" s="68"/>
    </row>
    <row r="8" spans="1:21" s="50" customFormat="1" ht="66" hidden="1">
      <c r="A8" s="132" t="s">
        <v>2825</v>
      </c>
      <c r="B8" s="67" t="s">
        <v>1233</v>
      </c>
      <c r="C8" s="81" t="s">
        <v>2826</v>
      </c>
      <c r="D8" s="198" t="s">
        <v>2827</v>
      </c>
      <c r="E8" s="223" t="s">
        <v>2828</v>
      </c>
      <c r="F8" s="203" t="s">
        <v>2829</v>
      </c>
      <c r="G8" s="33"/>
      <c r="H8" s="67"/>
      <c r="I8" s="67"/>
      <c r="J8" s="67"/>
      <c r="K8" s="67"/>
      <c r="L8" s="67"/>
      <c r="M8" s="67"/>
      <c r="N8" s="67"/>
      <c r="O8" s="67"/>
      <c r="P8" s="70"/>
      <c r="Q8" s="34"/>
      <c r="R8" s="34"/>
      <c r="S8" s="34" t="s">
        <v>2830</v>
      </c>
      <c r="T8" s="168"/>
      <c r="U8" s="68"/>
    </row>
    <row r="9" spans="1:21" s="50" customFormat="1" ht="28.9" hidden="1">
      <c r="A9" s="132" t="s">
        <v>2831</v>
      </c>
      <c r="B9" s="67" t="s">
        <v>2832</v>
      </c>
      <c r="C9" s="69" t="s">
        <v>2833</v>
      </c>
      <c r="D9" s="82" t="s">
        <v>2834</v>
      </c>
      <c r="E9" s="148" t="s">
        <v>2835</v>
      </c>
      <c r="F9" s="70" t="s">
        <v>2836</v>
      </c>
      <c r="G9" s="33"/>
      <c r="H9" s="67"/>
      <c r="I9" s="67"/>
      <c r="J9" s="67"/>
      <c r="K9" s="67"/>
      <c r="L9" s="67"/>
      <c r="M9" s="67"/>
      <c r="N9" s="67"/>
      <c r="O9" s="67"/>
      <c r="P9" s="69" t="s">
        <v>2837</v>
      </c>
      <c r="Q9" s="34"/>
      <c r="R9" s="52"/>
      <c r="S9" s="52"/>
      <c r="T9" s="133" t="s">
        <v>2838</v>
      </c>
      <c r="U9" s="68"/>
    </row>
    <row r="10" spans="1:21" s="50" customFormat="1" ht="41.45">
      <c r="A10" s="132" t="s">
        <v>2839</v>
      </c>
      <c r="B10" s="67" t="s">
        <v>2840</v>
      </c>
      <c r="C10" s="69" t="s">
        <v>2841</v>
      </c>
      <c r="D10" s="103" t="s">
        <v>2842</v>
      </c>
      <c r="E10" s="103" t="s">
        <v>2843</v>
      </c>
      <c r="F10" s="70" t="s">
        <v>2844</v>
      </c>
      <c r="G10" s="33"/>
      <c r="H10" s="67"/>
      <c r="I10" s="67"/>
      <c r="J10" s="67"/>
      <c r="K10" s="67"/>
      <c r="L10" s="67"/>
      <c r="M10" s="67"/>
      <c r="N10" s="67"/>
      <c r="O10" s="67"/>
      <c r="P10" s="69" t="s">
        <v>2845</v>
      </c>
      <c r="Q10" s="34" t="s">
        <v>2806</v>
      </c>
      <c r="R10" s="52"/>
      <c r="S10" s="349"/>
      <c r="T10" s="351"/>
      <c r="U10" s="68"/>
    </row>
    <row r="11" spans="1:21" s="50" customFormat="1" ht="39.6">
      <c r="A11" s="132" t="s">
        <v>2846</v>
      </c>
      <c r="B11" s="67" t="s">
        <v>2847</v>
      </c>
      <c r="C11" s="337" t="s">
        <v>2848</v>
      </c>
      <c r="D11" s="377" t="s">
        <v>1414</v>
      </c>
      <c r="E11" s="103" t="s">
        <v>2849</v>
      </c>
      <c r="F11" s="70"/>
      <c r="G11" s="33"/>
      <c r="H11" s="67"/>
      <c r="I11" s="67"/>
      <c r="J11" s="67"/>
      <c r="K11" s="67"/>
      <c r="L11" s="67"/>
      <c r="M11" s="67"/>
      <c r="N11" s="67"/>
      <c r="O11" s="67"/>
      <c r="P11" s="69" t="s">
        <v>2845</v>
      </c>
      <c r="Q11" s="101" t="s">
        <v>919</v>
      </c>
      <c r="R11" s="52"/>
      <c r="S11" s="349"/>
      <c r="T11" s="172"/>
      <c r="U11" s="68"/>
    </row>
    <row r="12" spans="1:21" s="50" customFormat="1" ht="27.6">
      <c r="A12" s="132" t="s">
        <v>1131</v>
      </c>
      <c r="B12" s="67" t="s">
        <v>254</v>
      </c>
      <c r="C12" s="69" t="s">
        <v>2850</v>
      </c>
      <c r="D12" s="149" t="s">
        <v>1133</v>
      </c>
      <c r="E12" s="148" t="s">
        <v>2851</v>
      </c>
      <c r="F12" s="70"/>
      <c r="G12" s="33"/>
      <c r="H12" s="67"/>
      <c r="I12" s="67"/>
      <c r="J12" s="67"/>
      <c r="K12" s="67"/>
      <c r="L12" s="67"/>
      <c r="M12" s="67"/>
      <c r="N12" s="67"/>
      <c r="O12" s="67"/>
      <c r="P12" s="69" t="s">
        <v>2852</v>
      </c>
      <c r="Q12" s="34" t="s">
        <v>2806</v>
      </c>
      <c r="R12" s="52"/>
      <c r="S12" s="349"/>
      <c r="T12" s="172"/>
      <c r="U12" s="68"/>
    </row>
    <row r="13" spans="1:21" s="50" customFormat="1" ht="30" customHeight="1">
      <c r="A13" s="132" t="s">
        <v>2853</v>
      </c>
      <c r="B13" s="67" t="s">
        <v>1333</v>
      </c>
      <c r="C13" s="69" t="s">
        <v>2854</v>
      </c>
      <c r="D13" s="149" t="s">
        <v>1334</v>
      </c>
      <c r="E13" s="446" t="s">
        <v>2855</v>
      </c>
      <c r="F13" s="70"/>
      <c r="G13" s="33"/>
      <c r="H13" s="67"/>
      <c r="I13" s="67"/>
      <c r="J13" s="67"/>
      <c r="K13" s="67"/>
      <c r="L13" s="67"/>
      <c r="M13" s="67"/>
      <c r="N13" s="67"/>
      <c r="O13" s="67"/>
      <c r="P13" s="69" t="s">
        <v>2852</v>
      </c>
      <c r="Q13" s="34" t="s">
        <v>2806</v>
      </c>
      <c r="R13" s="52"/>
      <c r="S13" s="349"/>
      <c r="T13" s="172"/>
      <c r="U13" s="68"/>
    </row>
    <row r="14" spans="1:21" s="50" customFormat="1" ht="24.75" customHeight="1">
      <c r="A14" s="254" t="s">
        <v>1078</v>
      </c>
      <c r="B14" s="75"/>
      <c r="C14" s="440" t="s">
        <v>952</v>
      </c>
      <c r="D14" s="255"/>
      <c r="E14" s="255"/>
      <c r="F14" s="79"/>
      <c r="G14" s="97"/>
      <c r="H14" s="75"/>
      <c r="I14" s="75"/>
      <c r="J14" s="75"/>
      <c r="K14" s="75"/>
      <c r="L14" s="75"/>
      <c r="M14" s="75"/>
      <c r="N14" s="75"/>
      <c r="O14" s="75"/>
      <c r="P14" s="75"/>
      <c r="Q14" s="87"/>
      <c r="R14" s="87"/>
      <c r="S14" s="87"/>
      <c r="T14" s="248"/>
      <c r="U14" s="68"/>
    </row>
    <row r="15" spans="1:21" s="32" customFormat="1" ht="70.5" customHeight="1">
      <c r="A15" s="153" t="s">
        <v>2856</v>
      </c>
      <c r="B15" s="86" t="s">
        <v>2857</v>
      </c>
      <c r="C15" s="386" t="s">
        <v>2858</v>
      </c>
      <c r="D15" s="389" t="s">
        <v>2859</v>
      </c>
      <c r="E15" s="148" t="s">
        <v>2860</v>
      </c>
      <c r="F15" s="70" t="s">
        <v>2861</v>
      </c>
      <c r="G15" s="33"/>
      <c r="H15" s="67"/>
      <c r="I15" s="67"/>
      <c r="J15" s="67"/>
      <c r="K15" s="67"/>
      <c r="L15" s="67"/>
      <c r="M15" s="67"/>
      <c r="N15" s="67"/>
      <c r="O15" s="67"/>
      <c r="P15" s="171" t="s">
        <v>2862</v>
      </c>
      <c r="Q15" s="34" t="s">
        <v>2806</v>
      </c>
      <c r="R15" s="52"/>
      <c r="S15" s="52"/>
      <c r="T15" s="256" t="s">
        <v>2863</v>
      </c>
      <c r="U15" s="67"/>
    </row>
    <row r="16" spans="1:21" s="32" customFormat="1" ht="19.5" customHeight="1">
      <c r="A16" s="257" t="s">
        <v>2864</v>
      </c>
      <c r="B16" s="379"/>
      <c r="C16" s="439" t="s">
        <v>2865</v>
      </c>
      <c r="D16" s="390"/>
      <c r="E16" s="78"/>
      <c r="F16" s="79"/>
      <c r="G16" s="97"/>
      <c r="H16" s="75"/>
      <c r="I16" s="75"/>
      <c r="J16" s="75"/>
      <c r="K16" s="75"/>
      <c r="L16" s="75"/>
      <c r="M16" s="75"/>
      <c r="N16" s="75"/>
      <c r="O16" s="75"/>
      <c r="P16" s="380"/>
      <c r="Q16" s="87"/>
      <c r="R16" s="381"/>
      <c r="S16" s="381"/>
      <c r="T16" s="382"/>
      <c r="U16" s="67"/>
    </row>
    <row r="17" spans="1:21" s="32" customFormat="1" ht="26.25" customHeight="1">
      <c r="A17" s="153" t="s">
        <v>2866</v>
      </c>
      <c r="B17" s="350" t="s">
        <v>2867</v>
      </c>
      <c r="C17" s="69" t="s">
        <v>2868</v>
      </c>
      <c r="D17" s="149" t="s">
        <v>597</v>
      </c>
      <c r="E17" s="148" t="s">
        <v>2869</v>
      </c>
      <c r="F17" s="70" t="s">
        <v>2870</v>
      </c>
      <c r="G17" s="33"/>
      <c r="H17" s="67"/>
      <c r="I17" s="67"/>
      <c r="J17" s="67"/>
      <c r="K17" s="67"/>
      <c r="L17" s="67"/>
      <c r="M17" s="67"/>
      <c r="N17" s="67"/>
      <c r="O17" s="67"/>
      <c r="P17" s="171"/>
      <c r="Q17" s="34" t="s">
        <v>2871</v>
      </c>
      <c r="R17" s="52"/>
      <c r="S17" s="52"/>
      <c r="T17" s="256"/>
      <c r="U17" s="67"/>
    </row>
    <row r="18" spans="1:21" s="32" customFormat="1" ht="14.45" customHeight="1" thickBot="1">
      <c r="A18" s="132"/>
      <c r="B18" s="67"/>
      <c r="C18" s="69"/>
      <c r="D18" s="103"/>
      <c r="E18" s="2"/>
      <c r="F18" s="70"/>
      <c r="G18" s="33"/>
      <c r="H18" s="67"/>
      <c r="I18" s="67"/>
      <c r="J18" s="67"/>
      <c r="K18" s="67"/>
      <c r="L18" s="67"/>
      <c r="M18" s="67"/>
      <c r="N18" s="67"/>
      <c r="O18" s="67"/>
      <c r="P18" s="69"/>
      <c r="Q18" s="34"/>
      <c r="R18" s="34"/>
      <c r="S18" s="348"/>
      <c r="T18" s="352"/>
      <c r="U18" s="67"/>
    </row>
    <row r="19" spans="1:21" s="50" customFormat="1">
      <c r="A19" s="253" t="s">
        <v>2872</v>
      </c>
      <c r="B19" s="124"/>
      <c r="C19" s="437"/>
      <c r="D19" s="442" t="s">
        <v>2824</v>
      </c>
      <c r="E19" s="126"/>
      <c r="F19" s="127"/>
      <c r="G19" s="128"/>
      <c r="H19" s="129"/>
      <c r="I19" s="129"/>
      <c r="J19" s="129"/>
      <c r="K19" s="129"/>
      <c r="L19" s="129"/>
      <c r="M19" s="129"/>
      <c r="N19" s="129"/>
      <c r="O19" s="129"/>
      <c r="P19" s="127"/>
      <c r="Q19" s="130"/>
      <c r="R19" s="130"/>
      <c r="S19" s="130"/>
      <c r="T19" s="131"/>
      <c r="U19" s="68"/>
    </row>
    <row r="20" spans="1:21" s="50" customFormat="1" ht="41.45">
      <c r="A20" s="132" t="s">
        <v>1198</v>
      </c>
      <c r="B20" s="67" t="s">
        <v>1199</v>
      </c>
      <c r="C20" s="69" t="s">
        <v>2873</v>
      </c>
      <c r="D20" s="149" t="s">
        <v>1200</v>
      </c>
      <c r="E20" s="436" t="s">
        <v>2874</v>
      </c>
      <c r="F20" s="70" t="s">
        <v>2875</v>
      </c>
      <c r="G20" s="33"/>
      <c r="H20" s="67"/>
      <c r="I20" s="67"/>
      <c r="J20" s="67"/>
      <c r="K20" s="67"/>
      <c r="L20" s="67"/>
      <c r="M20" s="67"/>
      <c r="N20" s="67"/>
      <c r="O20" s="67"/>
      <c r="P20" s="69"/>
      <c r="Q20" s="34" t="s">
        <v>2876</v>
      </c>
      <c r="R20" s="52"/>
      <c r="S20" s="349"/>
      <c r="T20" s="384" t="s">
        <v>2877</v>
      </c>
      <c r="U20" s="68"/>
    </row>
    <row r="21" spans="1:21" s="50" customFormat="1">
      <c r="A21" s="132" t="s">
        <v>677</v>
      </c>
      <c r="B21" s="67" t="s">
        <v>458</v>
      </c>
      <c r="C21" s="69" t="s">
        <v>2878</v>
      </c>
      <c r="D21" s="2" t="s">
        <v>2879</v>
      </c>
      <c r="E21" s="286" t="s">
        <v>2880</v>
      </c>
      <c r="F21" s="70" t="s">
        <v>2881</v>
      </c>
      <c r="G21" s="33"/>
      <c r="H21" s="67"/>
      <c r="I21" s="67"/>
      <c r="J21" s="67"/>
      <c r="K21" s="67"/>
      <c r="L21" s="67"/>
      <c r="M21" s="67"/>
      <c r="N21" s="67"/>
      <c r="O21" s="67"/>
      <c r="P21" s="69"/>
      <c r="Q21" s="34" t="s">
        <v>2806</v>
      </c>
      <c r="R21" s="52"/>
      <c r="S21" s="349"/>
      <c r="T21" s="133"/>
      <c r="U21" s="68"/>
    </row>
    <row r="22" spans="1:21" s="50" customFormat="1" ht="27.6">
      <c r="A22" s="132" t="s">
        <v>2882</v>
      </c>
      <c r="B22" s="67" t="s">
        <v>2883</v>
      </c>
      <c r="C22" s="69" t="s">
        <v>2884</v>
      </c>
      <c r="D22" s="149" t="s">
        <v>1157</v>
      </c>
      <c r="E22" s="286" t="s">
        <v>2885</v>
      </c>
      <c r="F22" s="70"/>
      <c r="G22" s="33"/>
      <c r="H22" s="67"/>
      <c r="I22" s="67"/>
      <c r="J22" s="67"/>
      <c r="K22" s="67"/>
      <c r="L22" s="67"/>
      <c r="M22" s="67"/>
      <c r="N22" s="67"/>
      <c r="O22" s="67"/>
      <c r="P22" s="69"/>
      <c r="Q22" s="34" t="s">
        <v>2886</v>
      </c>
      <c r="R22" s="52"/>
      <c r="S22" s="349"/>
      <c r="T22" s="133"/>
      <c r="U22" s="68"/>
    </row>
    <row r="23" spans="1:21" s="50" customFormat="1" ht="27.6">
      <c r="A23" s="132" t="s">
        <v>1440</v>
      </c>
      <c r="B23" s="67" t="s">
        <v>1441</v>
      </c>
      <c r="C23" s="69" t="s">
        <v>2887</v>
      </c>
      <c r="D23" s="198" t="s">
        <v>1442</v>
      </c>
      <c r="E23" s="286" t="s">
        <v>2888</v>
      </c>
      <c r="F23" s="70"/>
      <c r="G23" s="33"/>
      <c r="H23" s="67"/>
      <c r="I23" s="67"/>
      <c r="J23" s="67"/>
      <c r="K23" s="67"/>
      <c r="L23" s="67"/>
      <c r="M23" s="67"/>
      <c r="N23" s="67"/>
      <c r="O23" s="67"/>
      <c r="P23" s="69"/>
      <c r="Q23" s="34" t="s">
        <v>2876</v>
      </c>
      <c r="R23" s="52"/>
      <c r="S23" s="349"/>
      <c r="T23" s="133"/>
      <c r="U23" s="68"/>
    </row>
    <row r="24" spans="1:21" s="50" customFormat="1">
      <c r="A24" s="132" t="s">
        <v>835</v>
      </c>
      <c r="B24" s="67" t="s">
        <v>1140</v>
      </c>
      <c r="C24" s="435" t="s">
        <v>2889</v>
      </c>
      <c r="D24" s="149" t="s">
        <v>1456</v>
      </c>
      <c r="E24" s="286" t="s">
        <v>2890</v>
      </c>
      <c r="F24" s="70"/>
      <c r="G24" s="33"/>
      <c r="H24" s="67"/>
      <c r="I24" s="67"/>
      <c r="J24" s="67"/>
      <c r="K24" s="67"/>
      <c r="L24" s="67"/>
      <c r="M24" s="67"/>
      <c r="N24" s="67"/>
      <c r="O24" s="67"/>
      <c r="P24" s="69"/>
      <c r="Q24" s="34" t="s">
        <v>2876</v>
      </c>
      <c r="R24" s="52"/>
      <c r="S24" s="349"/>
      <c r="T24" s="133"/>
      <c r="U24" s="68"/>
    </row>
    <row r="25" spans="1:21" s="50" customFormat="1">
      <c r="A25" s="132"/>
      <c r="B25" s="67"/>
      <c r="C25" s="69"/>
      <c r="D25" s="149"/>
      <c r="E25" s="286"/>
      <c r="F25" s="70"/>
      <c r="G25" s="33"/>
      <c r="H25" s="67"/>
      <c r="I25" s="67"/>
      <c r="J25" s="67"/>
      <c r="K25" s="67"/>
      <c r="L25" s="67"/>
      <c r="M25" s="67"/>
      <c r="N25" s="67"/>
      <c r="O25" s="67"/>
      <c r="P25" s="69"/>
      <c r="Q25" s="34"/>
      <c r="R25" s="52"/>
      <c r="S25" s="349"/>
      <c r="T25" s="133"/>
      <c r="U25" s="68"/>
    </row>
    <row r="26" spans="1:21" s="50" customFormat="1">
      <c r="A26" s="132"/>
      <c r="B26" s="67"/>
      <c r="C26" s="69"/>
      <c r="D26" s="170"/>
      <c r="E26" s="280"/>
      <c r="F26" s="70"/>
      <c r="G26" s="33"/>
      <c r="H26" s="67"/>
      <c r="I26" s="67"/>
      <c r="J26" s="67"/>
      <c r="K26" s="67"/>
      <c r="L26" s="67"/>
      <c r="M26" s="67"/>
      <c r="N26" s="67"/>
      <c r="O26" s="67"/>
      <c r="P26" s="69"/>
      <c r="Q26" s="34"/>
      <c r="R26" s="52"/>
      <c r="S26" s="52"/>
      <c r="T26" s="133"/>
      <c r="U26" s="68"/>
    </row>
    <row r="27" spans="1:21" s="50" customFormat="1" ht="28.9" hidden="1">
      <c r="A27" s="132" t="s">
        <v>858</v>
      </c>
      <c r="B27" s="67" t="s">
        <v>105</v>
      </c>
      <c r="C27" s="69" t="s">
        <v>2891</v>
      </c>
      <c r="D27" s="268" t="s">
        <v>2892</v>
      </c>
      <c r="E27" s="286" t="s">
        <v>2893</v>
      </c>
      <c r="F27" s="70" t="s">
        <v>2894</v>
      </c>
      <c r="G27" s="33"/>
      <c r="H27" s="67"/>
      <c r="I27" s="67"/>
      <c r="J27" s="67"/>
      <c r="K27" s="67"/>
      <c r="L27" s="67"/>
      <c r="M27" s="67"/>
      <c r="N27" s="67"/>
      <c r="O27" s="67"/>
      <c r="P27" s="69" t="s">
        <v>2814</v>
      </c>
      <c r="Q27" s="34"/>
      <c r="R27" s="52"/>
      <c r="S27" s="52" t="s">
        <v>2821</v>
      </c>
      <c r="T27" s="133"/>
      <c r="U27" s="68"/>
    </row>
    <row r="28" spans="1:21" s="68" customFormat="1" ht="28.9" hidden="1">
      <c r="A28" s="132" t="s">
        <v>2246</v>
      </c>
      <c r="B28" s="67" t="s">
        <v>2895</v>
      </c>
      <c r="C28" s="287" t="s">
        <v>2896</v>
      </c>
      <c r="D28" s="134" t="s">
        <v>2248</v>
      </c>
      <c r="E28" s="288" t="s">
        <v>2897</v>
      </c>
      <c r="F28" s="70" t="s">
        <v>2894</v>
      </c>
      <c r="G28" s="33"/>
      <c r="H28" s="67"/>
      <c r="I28" s="67"/>
      <c r="J28" s="67"/>
      <c r="K28" s="67"/>
      <c r="L28" s="67"/>
      <c r="M28" s="67"/>
      <c r="N28" s="67"/>
      <c r="O28" s="67"/>
      <c r="P28" s="69" t="s">
        <v>2814</v>
      </c>
      <c r="Q28" s="34"/>
      <c r="R28" s="289" t="s">
        <v>2898</v>
      </c>
      <c r="S28" s="52" t="s">
        <v>2821</v>
      </c>
      <c r="T28" s="133"/>
    </row>
    <row r="29" spans="1:21" s="105" customFormat="1" ht="30" hidden="1" customHeight="1">
      <c r="A29" s="135" t="s">
        <v>2899</v>
      </c>
      <c r="B29" s="80" t="s">
        <v>296</v>
      </c>
      <c r="C29" s="275" t="s">
        <v>2900</v>
      </c>
      <c r="D29" s="136" t="s">
        <v>2901</v>
      </c>
      <c r="E29" s="290" t="s">
        <v>2902</v>
      </c>
      <c r="F29" s="291" t="s">
        <v>2894</v>
      </c>
      <c r="G29" s="137"/>
      <c r="H29" s="292"/>
      <c r="I29" s="80"/>
      <c r="J29" s="80"/>
      <c r="K29" s="80"/>
      <c r="L29" s="80"/>
      <c r="M29" s="80"/>
      <c r="N29" s="80"/>
      <c r="O29" s="80"/>
      <c r="P29" s="275" t="s">
        <v>2903</v>
      </c>
      <c r="Q29" s="276"/>
      <c r="R29" s="293"/>
      <c r="S29" s="293"/>
      <c r="T29" s="138"/>
      <c r="U29" s="104"/>
    </row>
    <row r="30" spans="1:21" s="50" customFormat="1" ht="28.15" hidden="1" thickBot="1">
      <c r="A30" s="139" t="s">
        <v>2904</v>
      </c>
      <c r="B30" s="140" t="s">
        <v>1196</v>
      </c>
      <c r="C30" s="141" t="s">
        <v>2905</v>
      </c>
      <c r="D30" s="140" t="s">
        <v>2906</v>
      </c>
      <c r="E30" s="140" t="s">
        <v>2907</v>
      </c>
      <c r="F30" s="142" t="s">
        <v>2894</v>
      </c>
      <c r="G30" s="143"/>
      <c r="H30" s="144"/>
      <c r="I30" s="144"/>
      <c r="J30" s="144"/>
      <c r="K30" s="144"/>
      <c r="L30" s="144"/>
      <c r="M30" s="144"/>
      <c r="N30" s="144"/>
      <c r="O30" s="144"/>
      <c r="P30" s="141" t="s">
        <v>2814</v>
      </c>
      <c r="Q30" s="145"/>
      <c r="R30" s="146"/>
      <c r="S30" s="146"/>
      <c r="T30" s="147"/>
      <c r="U30" s="68"/>
    </row>
    <row r="31" spans="1:21" s="50" customFormat="1" ht="15" thickBot="1">
      <c r="A31" s="162"/>
      <c r="B31" s="144"/>
      <c r="C31" s="141"/>
      <c r="D31" s="294"/>
      <c r="E31" s="294"/>
      <c r="F31" s="142"/>
      <c r="G31" s="143"/>
      <c r="H31" s="144"/>
      <c r="I31" s="144"/>
      <c r="J31" s="144"/>
      <c r="K31" s="144"/>
      <c r="L31" s="144"/>
      <c r="M31" s="144"/>
      <c r="N31" s="144"/>
      <c r="O31" s="144"/>
      <c r="P31" s="142"/>
      <c r="Q31" s="145"/>
      <c r="R31" s="145"/>
      <c r="S31" s="145"/>
      <c r="T31" s="265"/>
      <c r="U31" s="68"/>
    </row>
    <row r="32" spans="1:21" s="50" customFormat="1" ht="28.9" hidden="1" customHeight="1">
      <c r="A32" s="153" t="s">
        <v>2292</v>
      </c>
      <c r="B32" s="252" t="s">
        <v>2908</v>
      </c>
      <c r="C32" s="224" t="s">
        <v>2909</v>
      </c>
      <c r="D32" s="103" t="s">
        <v>2910</v>
      </c>
      <c r="E32" s="2" t="s">
        <v>2911</v>
      </c>
      <c r="F32" s="70" t="s">
        <v>2836</v>
      </c>
      <c r="G32" s="33"/>
      <c r="H32" s="67"/>
      <c r="I32" s="67"/>
      <c r="J32" s="67"/>
      <c r="K32" s="67"/>
      <c r="L32" s="67"/>
      <c r="M32" s="67"/>
      <c r="N32" s="67"/>
      <c r="O32" s="67"/>
      <c r="P32" s="69"/>
      <c r="Q32" s="34"/>
      <c r="R32" s="52"/>
      <c r="S32" s="52" t="s">
        <v>2821</v>
      </c>
      <c r="T32" s="133" t="s">
        <v>2912</v>
      </c>
      <c r="U32" s="68"/>
    </row>
    <row r="33" spans="1:21" s="50" customFormat="1" ht="41.45" hidden="1" customHeight="1">
      <c r="A33" s="220" t="s">
        <v>2913</v>
      </c>
      <c r="B33" s="221" t="s">
        <v>2914</v>
      </c>
      <c r="C33" s="86" t="s">
        <v>2915</v>
      </c>
      <c r="D33" s="149" t="s">
        <v>2916</v>
      </c>
      <c r="E33" s="150" t="s">
        <v>2917</v>
      </c>
      <c r="F33" s="70" t="s">
        <v>2836</v>
      </c>
      <c r="G33" s="33"/>
      <c r="H33" s="67"/>
      <c r="I33" s="67"/>
      <c r="J33" s="67"/>
      <c r="K33" s="67"/>
      <c r="L33" s="67"/>
      <c r="M33" s="67"/>
      <c r="N33" s="67"/>
      <c r="O33" s="67"/>
      <c r="P33" s="69" t="s">
        <v>2918</v>
      </c>
      <c r="Q33" s="151"/>
      <c r="R33" s="52"/>
      <c r="S33" s="52"/>
      <c r="T33" s="152" t="s">
        <v>2919</v>
      </c>
      <c r="U33" s="68"/>
    </row>
    <row r="34" spans="1:21" s="50" customFormat="1" ht="55.15" hidden="1" customHeight="1">
      <c r="A34" s="153" t="s">
        <v>2920</v>
      </c>
      <c r="B34" s="69" t="s">
        <v>2921</v>
      </c>
      <c r="C34" s="154" t="s">
        <v>2922</v>
      </c>
      <c r="D34" s="149" t="s">
        <v>2923</v>
      </c>
      <c r="E34" s="69" t="s">
        <v>2924</v>
      </c>
      <c r="F34" s="70" t="s">
        <v>2836</v>
      </c>
      <c r="G34" s="33"/>
      <c r="H34" s="67"/>
      <c r="I34" s="67"/>
      <c r="J34" s="67"/>
      <c r="K34" s="67"/>
      <c r="L34" s="67"/>
      <c r="M34" s="67"/>
      <c r="N34" s="67"/>
      <c r="O34" s="67"/>
      <c r="P34" s="69" t="s">
        <v>2918</v>
      </c>
      <c r="Q34" s="34"/>
      <c r="R34" s="70" t="s">
        <v>2925</v>
      </c>
      <c r="S34" s="52" t="s">
        <v>2926</v>
      </c>
      <c r="T34" s="152" t="s">
        <v>2927</v>
      </c>
      <c r="U34" s="68"/>
    </row>
    <row r="35" spans="1:21" s="50" customFormat="1" ht="27.6" hidden="1">
      <c r="A35" s="155" t="s">
        <v>526</v>
      </c>
      <c r="B35" s="80" t="s">
        <v>2928</v>
      </c>
      <c r="C35" s="80" t="s">
        <v>2929</v>
      </c>
      <c r="D35" s="80" t="s">
        <v>2930</v>
      </c>
      <c r="E35" s="80" t="s">
        <v>2931</v>
      </c>
      <c r="F35" s="80" t="s">
        <v>2836</v>
      </c>
      <c r="G35" s="33"/>
      <c r="H35" s="67"/>
      <c r="I35" s="67"/>
      <c r="J35" s="67"/>
      <c r="K35" s="67"/>
      <c r="L35" s="67"/>
      <c r="M35" s="67"/>
      <c r="N35" s="67"/>
      <c r="O35" s="67"/>
      <c r="P35" s="69" t="s">
        <v>2918</v>
      </c>
      <c r="Q35" s="101" t="s">
        <v>2932</v>
      </c>
      <c r="S35" s="52"/>
      <c r="T35" s="156" t="s">
        <v>2933</v>
      </c>
      <c r="U35" s="68"/>
    </row>
    <row r="36" spans="1:21" s="50" customFormat="1" ht="16.149999999999999" hidden="1" thickBot="1">
      <c r="A36" s="157" t="s">
        <v>846</v>
      </c>
      <c r="B36" s="144" t="s">
        <v>2606</v>
      </c>
      <c r="C36" s="158" t="s">
        <v>2934</v>
      </c>
      <c r="D36" s="159" t="s">
        <v>2935</v>
      </c>
      <c r="E36" s="158" t="s">
        <v>2936</v>
      </c>
      <c r="F36" s="142" t="s">
        <v>2836</v>
      </c>
      <c r="G36" s="143"/>
      <c r="H36" s="144"/>
      <c r="I36" s="144"/>
      <c r="J36" s="144"/>
      <c r="K36" s="144"/>
      <c r="L36" s="144"/>
      <c r="M36" s="144"/>
      <c r="N36" s="144"/>
      <c r="O36" s="144"/>
      <c r="P36" s="141"/>
      <c r="Q36" s="145"/>
      <c r="R36" s="160"/>
      <c r="S36" s="146" t="s">
        <v>2821</v>
      </c>
      <c r="T36" s="161"/>
      <c r="U36" s="68"/>
    </row>
    <row r="37" spans="1:21" s="50" customFormat="1" hidden="1">
      <c r="A37" s="123"/>
      <c r="B37" s="124"/>
      <c r="C37" s="165"/>
      <c r="D37" s="125"/>
      <c r="E37" s="126"/>
      <c r="F37" s="127"/>
      <c r="G37" s="128"/>
      <c r="H37" s="129"/>
      <c r="I37" s="129"/>
      <c r="J37" s="129"/>
      <c r="K37" s="129"/>
      <c r="L37" s="129"/>
      <c r="M37" s="129"/>
      <c r="N37" s="129"/>
      <c r="O37" s="129"/>
      <c r="P37" s="127"/>
      <c r="Q37" s="130"/>
      <c r="R37" s="130"/>
      <c r="S37" s="130"/>
      <c r="T37" s="131"/>
      <c r="U37" s="68"/>
    </row>
    <row r="38" spans="1:21" s="50" customFormat="1" ht="55.15" hidden="1">
      <c r="A38" s="169" t="s">
        <v>1550</v>
      </c>
      <c r="B38" s="295" t="s">
        <v>2937</v>
      </c>
      <c r="C38" s="69" t="s">
        <v>2938</v>
      </c>
      <c r="D38" s="65" t="s">
        <v>2939</v>
      </c>
      <c r="E38" s="148" t="s">
        <v>2940</v>
      </c>
      <c r="F38" s="70" t="s">
        <v>2941</v>
      </c>
      <c r="G38" s="33"/>
      <c r="H38" s="67"/>
      <c r="I38" s="67"/>
      <c r="J38" s="67"/>
      <c r="K38" s="67"/>
      <c r="L38" s="67"/>
      <c r="M38" s="67"/>
      <c r="N38" s="67"/>
      <c r="O38" s="67"/>
      <c r="P38" s="69" t="s">
        <v>2942</v>
      </c>
      <c r="Q38" s="296" t="s">
        <v>2943</v>
      </c>
      <c r="R38" s="52"/>
      <c r="S38" s="52"/>
      <c r="T38" s="156" t="s">
        <v>2944</v>
      </c>
      <c r="U38" s="68"/>
    </row>
    <row r="39" spans="1:21" s="50" customFormat="1" ht="29.45" thickBot="1">
      <c r="A39" s="299" t="s">
        <v>2945</v>
      </c>
      <c r="B39" s="300"/>
      <c r="C39" s="301"/>
      <c r="D39" s="354" t="s">
        <v>2946</v>
      </c>
      <c r="E39" s="385" t="s">
        <v>2947</v>
      </c>
      <c r="F39" s="302"/>
      <c r="G39" s="303"/>
      <c r="H39" s="304"/>
      <c r="I39" s="304"/>
      <c r="J39" s="304"/>
      <c r="K39" s="304"/>
      <c r="L39" s="304"/>
      <c r="M39" s="304"/>
      <c r="N39" s="304"/>
      <c r="O39" s="304"/>
      <c r="P39" s="301"/>
      <c r="Q39" s="305"/>
      <c r="R39" s="306"/>
      <c r="S39" s="306"/>
      <c r="T39" s="307"/>
      <c r="U39" s="68"/>
    </row>
    <row r="40" spans="1:21" s="298" customFormat="1">
      <c r="A40" s="308"/>
      <c r="B40" s="309"/>
      <c r="C40" s="310"/>
      <c r="D40" s="311"/>
      <c r="E40" s="312"/>
      <c r="F40" s="313"/>
      <c r="G40" s="314"/>
      <c r="H40" s="315"/>
      <c r="I40" s="315"/>
      <c r="J40" s="315"/>
      <c r="K40" s="315"/>
      <c r="L40" s="315"/>
      <c r="M40" s="315"/>
      <c r="N40" s="315"/>
      <c r="O40" s="315"/>
      <c r="P40" s="310"/>
      <c r="Q40" s="316"/>
      <c r="R40" s="317"/>
      <c r="S40" s="317"/>
      <c r="T40" s="318"/>
      <c r="U40" s="297"/>
    </row>
    <row r="41" spans="1:21" s="50" customFormat="1">
      <c r="A41" s="319" t="s">
        <v>2948</v>
      </c>
      <c r="B41" s="320"/>
      <c r="C41" s="438" t="s">
        <v>2949</v>
      </c>
      <c r="D41" s="321"/>
      <c r="E41" s="188"/>
      <c r="F41" s="177"/>
      <c r="G41" s="322"/>
      <c r="H41" s="185"/>
      <c r="I41" s="185"/>
      <c r="J41" s="185"/>
      <c r="K41" s="185"/>
      <c r="L41" s="185"/>
      <c r="M41" s="185"/>
      <c r="N41" s="185"/>
      <c r="O41" s="185"/>
      <c r="P41" s="186"/>
      <c r="Q41" s="323"/>
      <c r="R41" s="324"/>
      <c r="S41" s="324"/>
      <c r="T41" s="325"/>
      <c r="U41" s="68"/>
    </row>
    <row r="42" spans="1:21" s="365" customFormat="1">
      <c r="A42" s="355" t="s">
        <v>2950</v>
      </c>
      <c r="B42" s="366"/>
      <c r="C42" s="163"/>
      <c r="D42" s="442" t="s">
        <v>2824</v>
      </c>
      <c r="E42" s="357"/>
      <c r="F42" s="358"/>
      <c r="G42" s="359"/>
      <c r="H42" s="163"/>
      <c r="I42" s="163"/>
      <c r="J42" s="163"/>
      <c r="K42" s="163"/>
      <c r="L42" s="163"/>
      <c r="M42" s="163"/>
      <c r="N42" s="163"/>
      <c r="O42" s="163"/>
      <c r="P42" s="360"/>
      <c r="Q42" s="361"/>
      <c r="R42" s="362"/>
      <c r="S42" s="362"/>
      <c r="T42" s="363"/>
      <c r="U42" s="364"/>
    </row>
    <row r="43" spans="1:21" s="365" customFormat="1" ht="28.15" thickBot="1">
      <c r="A43" s="355" t="s">
        <v>1342</v>
      </c>
      <c r="B43" s="356" t="s">
        <v>2951</v>
      </c>
      <c r="C43" s="360" t="s">
        <v>2952</v>
      </c>
      <c r="D43" s="444" t="s">
        <v>1344</v>
      </c>
      <c r="E43" s="357"/>
      <c r="F43" s="358"/>
      <c r="G43" s="359"/>
      <c r="H43" s="163"/>
      <c r="I43" s="163"/>
      <c r="J43" s="163"/>
      <c r="K43" s="163"/>
      <c r="L43" s="163"/>
      <c r="M43" s="163"/>
      <c r="N43" s="163"/>
      <c r="O43" s="163"/>
      <c r="P43" s="360" t="s">
        <v>2852</v>
      </c>
      <c r="Q43" s="443" t="s">
        <v>2806</v>
      </c>
      <c r="R43" s="362"/>
      <c r="S43" s="362"/>
      <c r="T43" s="363"/>
      <c r="U43" s="364"/>
    </row>
    <row r="44" spans="1:21" s="32" customFormat="1" ht="43.9" hidden="1" thickBot="1">
      <c r="A44" s="132" t="s">
        <v>824</v>
      </c>
      <c r="B44" s="67" t="s">
        <v>580</v>
      </c>
      <c r="C44" s="81" t="s">
        <v>2953</v>
      </c>
      <c r="D44" s="268" t="s">
        <v>2954</v>
      </c>
      <c r="E44" s="71" t="s">
        <v>2955</v>
      </c>
      <c r="F44" s="70" t="s">
        <v>2956</v>
      </c>
      <c r="G44" s="33"/>
      <c r="H44" s="67"/>
      <c r="I44" s="67"/>
      <c r="J44" s="67"/>
      <c r="K44" s="67"/>
      <c r="L44" s="67"/>
      <c r="M44" s="67"/>
      <c r="N44" s="67"/>
      <c r="O44" s="67"/>
      <c r="P44" s="69" t="s">
        <v>2957</v>
      </c>
      <c r="Q44" s="34"/>
      <c r="R44" s="34"/>
      <c r="S44" s="34"/>
      <c r="T44" s="168"/>
      <c r="U44" s="67"/>
    </row>
    <row r="45" spans="1:21" s="32" customFormat="1" ht="28.15" hidden="1" thickBot="1">
      <c r="A45" s="180" t="s">
        <v>2958</v>
      </c>
      <c r="B45" s="67" t="s">
        <v>2959</v>
      </c>
      <c r="C45" s="269" t="s">
        <v>2960</v>
      </c>
      <c r="D45" s="134" t="s">
        <v>2961</v>
      </c>
      <c r="E45" s="270" t="s">
        <v>2962</v>
      </c>
      <c r="F45" s="70" t="s">
        <v>2956</v>
      </c>
      <c r="G45" s="33"/>
      <c r="H45" s="67"/>
      <c r="I45" s="67"/>
      <c r="J45" s="67"/>
      <c r="K45" s="67"/>
      <c r="L45" s="67"/>
      <c r="M45" s="67"/>
      <c r="N45" s="67"/>
      <c r="O45" s="67"/>
      <c r="P45" s="69" t="s">
        <v>2963</v>
      </c>
      <c r="Q45" s="34"/>
      <c r="R45" s="34"/>
      <c r="S45" s="34" t="s">
        <v>2821</v>
      </c>
      <c r="T45" s="168"/>
      <c r="U45" s="67"/>
    </row>
    <row r="46" spans="1:21" s="50" customFormat="1" ht="28.15" hidden="1" thickBot="1">
      <c r="A46" s="155" t="s">
        <v>2964</v>
      </c>
      <c r="B46" s="80" t="s">
        <v>446</v>
      </c>
      <c r="C46" s="271" t="s">
        <v>2965</v>
      </c>
      <c r="D46" s="136" t="s">
        <v>2966</v>
      </c>
      <c r="E46" s="272" t="s">
        <v>2967</v>
      </c>
      <c r="F46" s="273" t="s">
        <v>2956</v>
      </c>
      <c r="G46" s="274"/>
      <c r="H46" s="80"/>
      <c r="I46" s="80"/>
      <c r="J46" s="80"/>
      <c r="K46" s="80"/>
      <c r="L46" s="80"/>
      <c r="M46" s="80"/>
      <c r="N46" s="80"/>
      <c r="O46" s="80"/>
      <c r="P46" s="275" t="s">
        <v>2963</v>
      </c>
      <c r="Q46" s="276"/>
      <c r="R46" s="52"/>
      <c r="S46" s="52"/>
      <c r="T46" s="133"/>
      <c r="U46" s="68"/>
    </row>
    <row r="47" spans="1:21" s="50" customFormat="1" ht="29.45" hidden="1" thickBot="1">
      <c r="A47" s="132" t="s">
        <v>2968</v>
      </c>
      <c r="B47" s="67" t="s">
        <v>2969</v>
      </c>
      <c r="C47" s="69" t="s">
        <v>2970</v>
      </c>
      <c r="D47" s="183" t="s">
        <v>2971</v>
      </c>
      <c r="E47" s="277" t="s">
        <v>2972</v>
      </c>
      <c r="F47" s="70" t="s">
        <v>2956</v>
      </c>
      <c r="G47" s="274"/>
      <c r="H47" s="80"/>
      <c r="I47" s="80"/>
      <c r="J47" s="80"/>
      <c r="K47" s="80"/>
      <c r="L47" s="80"/>
      <c r="M47" s="80"/>
      <c r="N47" s="80"/>
      <c r="O47" s="80"/>
      <c r="P47" s="275"/>
      <c r="Q47" s="34"/>
      <c r="R47" s="52"/>
      <c r="S47" s="52" t="s">
        <v>2973</v>
      </c>
      <c r="T47" s="172" t="s">
        <v>2974</v>
      </c>
      <c r="U47" s="68"/>
    </row>
    <row r="48" spans="1:21" s="32" customFormat="1" ht="15" hidden="1" thickBot="1">
      <c r="A48" s="181" t="s">
        <v>2975</v>
      </c>
      <c r="B48" s="144" t="s">
        <v>588</v>
      </c>
      <c r="C48" s="182" t="s">
        <v>2976</v>
      </c>
      <c r="D48" s="140" t="s">
        <v>2977</v>
      </c>
      <c r="E48" s="144" t="s">
        <v>2978</v>
      </c>
      <c r="F48" s="142" t="s">
        <v>2956</v>
      </c>
      <c r="G48" s="143"/>
      <c r="H48" s="144"/>
      <c r="I48" s="144"/>
      <c r="J48" s="144"/>
      <c r="K48" s="144"/>
      <c r="L48" s="144"/>
      <c r="M48" s="144"/>
      <c r="N48" s="144"/>
      <c r="O48" s="144"/>
      <c r="P48" s="144"/>
      <c r="Q48" s="34"/>
      <c r="R48" s="145"/>
      <c r="S48" s="145"/>
      <c r="T48" s="278" t="s">
        <v>2979</v>
      </c>
      <c r="U48" s="67"/>
    </row>
    <row r="49" spans="1:21" s="32" customFormat="1" ht="15" thickBot="1">
      <c r="A49" s="181"/>
      <c r="B49" s="144"/>
      <c r="C49" s="182"/>
      <c r="D49" s="140"/>
      <c r="E49" s="144"/>
      <c r="F49" s="142"/>
      <c r="G49" s="143"/>
      <c r="H49" s="144"/>
      <c r="I49" s="144"/>
      <c r="J49" s="144"/>
      <c r="K49" s="144"/>
      <c r="L49" s="144"/>
      <c r="M49" s="144"/>
      <c r="N49" s="144"/>
      <c r="O49" s="144"/>
      <c r="P49" s="144"/>
      <c r="Q49" s="34"/>
      <c r="R49" s="145"/>
      <c r="S49" s="145"/>
      <c r="T49"/>
      <c r="U49" s="67"/>
    </row>
    <row r="50" spans="1:21" s="50" customFormat="1" ht="15" thickBot="1">
      <c r="A50" s="327" t="s">
        <v>2945</v>
      </c>
      <c r="B50" s="376"/>
      <c r="C50" s="372"/>
      <c r="D50" s="367"/>
      <c r="E50" s="368"/>
      <c r="F50" s="369"/>
      <c r="G50" s="370"/>
      <c r="H50" s="371"/>
      <c r="I50" s="371"/>
      <c r="J50" s="371"/>
      <c r="K50" s="371"/>
      <c r="L50" s="371"/>
      <c r="M50" s="371"/>
      <c r="N50" s="371"/>
      <c r="O50" s="371"/>
      <c r="P50" s="372"/>
      <c r="Q50" s="373"/>
      <c r="R50" s="374"/>
      <c r="S50" s="374"/>
      <c r="T50" s="375"/>
      <c r="U50" s="68"/>
    </row>
    <row r="51" spans="1:21" s="32" customFormat="1">
      <c r="A51" s="326" t="s">
        <v>2980</v>
      </c>
      <c r="B51" s="185"/>
      <c r="C51" s="438" t="s">
        <v>2981</v>
      </c>
      <c r="D51" s="442" t="s">
        <v>2824</v>
      </c>
      <c r="E51" s="188"/>
      <c r="F51" s="177"/>
      <c r="G51" s="189"/>
      <c r="H51" s="144"/>
      <c r="I51" s="163"/>
      <c r="J51" s="144"/>
      <c r="K51" s="144"/>
      <c r="L51" s="144"/>
      <c r="M51" s="144"/>
      <c r="N51" s="144"/>
      <c r="O51" s="144"/>
      <c r="P51" s="177"/>
      <c r="Q51" s="178"/>
      <c r="R51" s="178"/>
      <c r="S51" s="178"/>
      <c r="T51" s="179"/>
      <c r="U51" s="67"/>
    </row>
    <row r="52" spans="1:21" s="32" customFormat="1" ht="27.6">
      <c r="A52" s="132" t="s">
        <v>2982</v>
      </c>
      <c r="B52" s="67" t="s">
        <v>623</v>
      </c>
      <c r="C52" s="69" t="s">
        <v>2983</v>
      </c>
      <c r="D52" s="149" t="s">
        <v>1114</v>
      </c>
      <c r="E52" s="282" t="s">
        <v>2984</v>
      </c>
      <c r="F52" s="328"/>
      <c r="G52" s="33"/>
      <c r="H52" s="67"/>
      <c r="I52" s="67"/>
      <c r="J52" s="67"/>
      <c r="K52" s="67"/>
      <c r="L52" s="67"/>
      <c r="M52" s="67"/>
      <c r="N52" s="67"/>
      <c r="O52" s="67"/>
      <c r="P52" s="69" t="s">
        <v>2845</v>
      </c>
      <c r="Q52" s="33" t="s">
        <v>2806</v>
      </c>
      <c r="R52" s="34"/>
      <c r="S52" s="348"/>
      <c r="T52" s="168"/>
      <c r="U52" s="67"/>
    </row>
    <row r="53" spans="1:21" s="32" customFormat="1" ht="39" hidden="1" customHeight="1">
      <c r="A53" s="279" t="s">
        <v>2985</v>
      </c>
      <c r="B53" s="267" t="s">
        <v>1206</v>
      </c>
      <c r="C53" s="69" t="s">
        <v>2986</v>
      </c>
      <c r="D53" s="149" t="s">
        <v>2987</v>
      </c>
      <c r="E53" s="280" t="s">
        <v>2988</v>
      </c>
      <c r="F53" s="70"/>
      <c r="G53" s="33"/>
      <c r="H53" s="67"/>
      <c r="I53" s="67"/>
      <c r="J53" s="67"/>
      <c r="K53" s="67"/>
      <c r="L53" s="67"/>
      <c r="M53" s="67"/>
      <c r="N53" s="67"/>
      <c r="O53" s="67"/>
      <c r="P53" s="353" t="s">
        <v>2989</v>
      </c>
      <c r="Q53" s="151" t="s">
        <v>952</v>
      </c>
      <c r="R53" s="34"/>
      <c r="S53" s="348"/>
      <c r="T53" s="281"/>
      <c r="U53" s="67"/>
    </row>
    <row r="54" spans="1:21" s="50" customFormat="1">
      <c r="A54" s="155" t="s">
        <v>2990</v>
      </c>
      <c r="B54" s="80" t="s">
        <v>2991</v>
      </c>
      <c r="C54" s="447" t="s">
        <v>2992</v>
      </c>
      <c r="D54" s="448" t="s">
        <v>2993</v>
      </c>
      <c r="E54" s="449"/>
      <c r="F54" s="450"/>
      <c r="G54" s="274"/>
      <c r="H54" s="80"/>
      <c r="I54" s="80"/>
      <c r="J54" s="80"/>
      <c r="K54" s="80"/>
      <c r="L54" s="80"/>
      <c r="M54" s="80"/>
      <c r="N54" s="80"/>
      <c r="O54" s="80"/>
      <c r="P54" s="451" t="s">
        <v>2801</v>
      </c>
      <c r="Q54" s="348"/>
      <c r="R54" s="52"/>
      <c r="S54" s="349"/>
      <c r="T54" s="168"/>
      <c r="U54" s="68"/>
    </row>
    <row r="55" spans="1:21" s="50" customFormat="1" ht="27.6">
      <c r="A55" s="132" t="s">
        <v>1159</v>
      </c>
      <c r="B55" s="67" t="s">
        <v>1363</v>
      </c>
      <c r="C55" s="69" t="s">
        <v>2994</v>
      </c>
      <c r="D55" s="377" t="s">
        <v>1160</v>
      </c>
      <c r="E55" s="280" t="s">
        <v>2995</v>
      </c>
      <c r="F55" s="283"/>
      <c r="G55" s="33"/>
      <c r="H55" s="67"/>
      <c r="I55" s="67"/>
      <c r="J55" s="67"/>
      <c r="K55" s="67"/>
      <c r="L55" s="67"/>
      <c r="M55" s="67"/>
      <c r="N55" s="67"/>
      <c r="O55" s="67"/>
      <c r="P55" s="353" t="s">
        <v>2996</v>
      </c>
      <c r="Q55" s="34" t="s">
        <v>2806</v>
      </c>
      <c r="R55" s="52"/>
      <c r="S55" s="349"/>
      <c r="T55" s="168"/>
      <c r="U55" s="68"/>
    </row>
    <row r="56" spans="1:21" s="50" customFormat="1">
      <c r="A56" s="132" t="s">
        <v>2997</v>
      </c>
      <c r="B56" s="67" t="s">
        <v>108</v>
      </c>
      <c r="C56" s="69" t="s">
        <v>2998</v>
      </c>
      <c r="D56" s="170" t="s">
        <v>1368</v>
      </c>
      <c r="E56" s="280" t="s">
        <v>2999</v>
      </c>
      <c r="F56" s="283"/>
      <c r="G56" s="33"/>
      <c r="H56" s="67"/>
      <c r="I56" s="67"/>
      <c r="J56" s="67"/>
      <c r="K56" s="67"/>
      <c r="L56" s="67"/>
      <c r="M56" s="67"/>
      <c r="N56" s="67"/>
      <c r="O56" s="67"/>
      <c r="P56" s="69"/>
      <c r="Q56" s="34" t="s">
        <v>2806</v>
      </c>
      <c r="R56" s="52"/>
      <c r="S56" s="349"/>
      <c r="T56" s="168"/>
      <c r="U56" s="68"/>
    </row>
    <row r="57" spans="1:21" s="50" customFormat="1" ht="15" thickBot="1">
      <c r="A57" s="132" t="s">
        <v>1105</v>
      </c>
      <c r="B57" s="144" t="s">
        <v>1106</v>
      </c>
      <c r="C57" s="69" t="s">
        <v>3000</v>
      </c>
      <c r="D57" s="140"/>
      <c r="E57" s="284"/>
      <c r="F57" s="285"/>
      <c r="G57" s="143"/>
      <c r="H57" s="144"/>
      <c r="I57" s="144"/>
      <c r="J57" s="144"/>
      <c r="K57" s="144"/>
      <c r="L57" s="144"/>
      <c r="M57" s="144"/>
      <c r="N57" s="144"/>
      <c r="O57" s="144"/>
      <c r="P57" s="360" t="s">
        <v>2801</v>
      </c>
      <c r="Q57" s="145" t="s">
        <v>2876</v>
      </c>
      <c r="R57" s="146"/>
      <c r="S57" s="362"/>
      <c r="T57" s="265"/>
      <c r="U57" s="68"/>
    </row>
    <row r="58" spans="1:21" s="32" customFormat="1" ht="27.6" hidden="1">
      <c r="A58" s="80" t="s">
        <v>3001</v>
      </c>
      <c r="B58" s="80" t="s">
        <v>2241</v>
      </c>
      <c r="C58" s="102" t="s">
        <v>3002</v>
      </c>
      <c r="D58" s="164" t="s">
        <v>3003</v>
      </c>
      <c r="E58" s="67" t="s">
        <v>3004</v>
      </c>
      <c r="F58" s="70" t="s">
        <v>3005</v>
      </c>
      <c r="G58" s="33"/>
      <c r="H58" s="67"/>
      <c r="I58" s="67"/>
      <c r="J58" s="67"/>
      <c r="K58" s="67"/>
      <c r="L58" s="67"/>
      <c r="M58" s="67"/>
      <c r="N58" s="67"/>
      <c r="O58" s="67"/>
      <c r="P58" s="69" t="s">
        <v>3006</v>
      </c>
      <c r="Q58" s="173" t="s">
        <v>3007</v>
      </c>
      <c r="R58" s="34"/>
      <c r="S58" s="34"/>
      <c r="T58" s="67" t="s">
        <v>3008</v>
      </c>
      <c r="U58" s="67"/>
    </row>
    <row r="59" spans="1:21" s="32" customFormat="1" ht="13.9" hidden="1">
      <c r="A59" s="190" t="s">
        <v>3009</v>
      </c>
      <c r="C59" s="102"/>
      <c r="D59" s="164"/>
      <c r="E59" s="67"/>
      <c r="F59" s="70"/>
      <c r="G59" s="33"/>
      <c r="H59" s="67"/>
      <c r="I59" s="67"/>
      <c r="J59" s="67"/>
      <c r="K59" s="67"/>
      <c r="L59" s="67"/>
      <c r="M59" s="67"/>
      <c r="N59" s="67"/>
      <c r="O59" s="67"/>
      <c r="P59" s="69"/>
      <c r="Q59" s="101"/>
      <c r="R59" s="34"/>
      <c r="S59" s="34"/>
      <c r="T59" s="67"/>
      <c r="U59" s="67"/>
    </row>
    <row r="60" spans="1:21" s="32" customFormat="1" hidden="1">
      <c r="A60" s="75"/>
      <c r="B60" s="75"/>
      <c r="C60" s="76"/>
      <c r="D60" s="77"/>
      <c r="E60" s="78"/>
      <c r="F60" s="79"/>
      <c r="G60" s="93"/>
      <c r="H60" s="75"/>
      <c r="I60" s="75"/>
      <c r="J60" s="75"/>
      <c r="K60" s="75"/>
      <c r="L60" s="75"/>
      <c r="M60" s="75"/>
      <c r="N60" s="75"/>
      <c r="O60" s="75"/>
      <c r="P60" s="79"/>
      <c r="Q60" s="87"/>
      <c r="R60" s="87"/>
      <c r="S60" s="87"/>
      <c r="T60" s="75"/>
      <c r="U60" s="67"/>
    </row>
    <row r="61" spans="1:21" s="32" customFormat="1" hidden="1">
      <c r="A61" s="94" t="s">
        <v>3010</v>
      </c>
      <c r="B61" s="75"/>
      <c r="C61" s="95"/>
      <c r="D61" s="96"/>
      <c r="E61" s="75"/>
      <c r="F61" s="79"/>
      <c r="G61" s="97"/>
      <c r="H61" s="75"/>
      <c r="I61" s="75"/>
      <c r="J61" s="75"/>
      <c r="K61" s="75"/>
      <c r="L61" s="75"/>
      <c r="M61" s="75"/>
      <c r="N61" s="75"/>
      <c r="O61" s="75"/>
      <c r="P61" s="75"/>
      <c r="Q61" s="87"/>
      <c r="R61" s="87"/>
      <c r="S61" s="87"/>
      <c r="T61" s="75"/>
      <c r="U61" s="67"/>
    </row>
    <row r="62" spans="1:21" s="32" customFormat="1" ht="15" hidden="1" thickBot="1">
      <c r="A62" s="98" t="s">
        <v>3011</v>
      </c>
      <c r="B62" s="75"/>
      <c r="C62" s="95"/>
      <c r="D62" s="77" t="s">
        <v>1253</v>
      </c>
      <c r="E62" s="75" t="s">
        <v>3012</v>
      </c>
      <c r="F62" s="79" t="s">
        <v>3005</v>
      </c>
      <c r="G62" s="97"/>
      <c r="H62" s="75"/>
      <c r="I62" s="75"/>
      <c r="J62" s="75"/>
      <c r="K62" s="75"/>
      <c r="L62" s="75"/>
      <c r="M62" s="75"/>
      <c r="N62" s="75"/>
      <c r="O62" s="75"/>
      <c r="P62" s="75"/>
      <c r="Q62" s="87"/>
      <c r="R62" s="87"/>
      <c r="S62" s="87"/>
      <c r="T62" s="75"/>
      <c r="U62" s="67"/>
    </row>
    <row r="63" spans="1:21" s="32" customFormat="1" ht="27.6">
      <c r="A63" s="253" t="s">
        <v>3013</v>
      </c>
      <c r="B63" s="124"/>
      <c r="C63" s="247" t="s">
        <v>3014</v>
      </c>
      <c r="D63" s="442" t="s">
        <v>2824</v>
      </c>
      <c r="E63" s="126"/>
      <c r="F63" s="127"/>
      <c r="G63" s="174"/>
      <c r="H63" s="129"/>
      <c r="I63" s="175"/>
      <c r="J63" s="129"/>
      <c r="K63" s="129"/>
      <c r="L63" s="129"/>
      <c r="M63" s="129"/>
      <c r="N63" s="129"/>
      <c r="O63" s="129"/>
      <c r="P63" s="127"/>
      <c r="Q63" s="130"/>
      <c r="R63" s="130"/>
      <c r="S63" s="130"/>
      <c r="T63" s="131"/>
      <c r="U63" s="67"/>
    </row>
    <row r="64" spans="1:21" s="5" customFormat="1" ht="27.6">
      <c r="A64" s="166" t="s">
        <v>3015</v>
      </c>
      <c r="B64" s="64" t="s">
        <v>3016</v>
      </c>
      <c r="C64" s="81" t="s">
        <v>3017</v>
      </c>
      <c r="D64" s="103" t="s">
        <v>1123</v>
      </c>
      <c r="E64" s="64" t="s">
        <v>3018</v>
      </c>
      <c r="F64" s="66" t="s">
        <v>3019</v>
      </c>
      <c r="G64" s="7"/>
      <c r="H64" s="64"/>
      <c r="I64" s="64"/>
      <c r="J64" s="64"/>
      <c r="K64" s="64"/>
      <c r="L64" s="64"/>
      <c r="M64" s="64"/>
      <c r="N64" s="64"/>
      <c r="O64" s="64"/>
      <c r="P64" s="69" t="s">
        <v>3020</v>
      </c>
      <c r="Q64" s="34"/>
      <c r="R64" s="61"/>
      <c r="S64" s="61"/>
      <c r="T64" s="176"/>
      <c r="U64" s="74"/>
    </row>
    <row r="65" spans="1:21" s="5" customFormat="1">
      <c r="A65" s="204" t="s">
        <v>3021</v>
      </c>
      <c r="B65" s="205" t="s">
        <v>3022</v>
      </c>
      <c r="C65" s="103" t="s">
        <v>1746</v>
      </c>
      <c r="D65" s="250" t="s">
        <v>3023</v>
      </c>
      <c r="E65" s="2" t="s">
        <v>3024</v>
      </c>
      <c r="F65" s="70" t="s">
        <v>3019</v>
      </c>
      <c r="G65" s="7"/>
      <c r="H65" s="64"/>
      <c r="I65" s="64"/>
      <c r="J65" s="64"/>
      <c r="K65" s="64"/>
      <c r="L65" s="64"/>
      <c r="M65" s="64"/>
      <c r="N65" s="64"/>
      <c r="O65" s="64"/>
      <c r="P65" s="64"/>
      <c r="Q65" s="34" t="s">
        <v>2806</v>
      </c>
      <c r="R65" s="61"/>
      <c r="S65" s="61"/>
      <c r="T65" s="251" t="s">
        <v>3025</v>
      </c>
      <c r="U65" s="74"/>
    </row>
    <row r="66" spans="1:21" s="5" customFormat="1">
      <c r="A66" s="249" t="s">
        <v>3021</v>
      </c>
      <c r="B66" s="67" t="s">
        <v>3026</v>
      </c>
      <c r="C66" s="378" t="s">
        <v>1500</v>
      </c>
      <c r="D66" s="2" t="s">
        <v>3027</v>
      </c>
      <c r="E66" s="2" t="s">
        <v>3028</v>
      </c>
      <c r="F66" s="70" t="s">
        <v>3019</v>
      </c>
      <c r="G66" s="7"/>
      <c r="H66" s="64"/>
      <c r="I66" s="64"/>
      <c r="J66" s="64"/>
      <c r="K66" s="64"/>
      <c r="L66" s="64"/>
      <c r="M66" s="64"/>
      <c r="N66" s="64"/>
      <c r="O66" s="64"/>
      <c r="P66" s="69"/>
      <c r="Q66" s="34" t="s">
        <v>2806</v>
      </c>
      <c r="R66" s="61"/>
      <c r="S66" s="61"/>
      <c r="T66" s="176" t="s">
        <v>3029</v>
      </c>
      <c r="U66" s="74"/>
    </row>
    <row r="67" spans="1:21" s="5" customFormat="1">
      <c r="A67" s="204" t="s">
        <v>3030</v>
      </c>
      <c r="B67" s="205" t="s">
        <v>3031</v>
      </c>
      <c r="C67" s="103" t="s">
        <v>147</v>
      </c>
      <c r="D67" s="149" t="s">
        <v>3032</v>
      </c>
      <c r="E67" s="2" t="s">
        <v>3033</v>
      </c>
      <c r="F67" s="70" t="s">
        <v>3019</v>
      </c>
      <c r="G67" s="7"/>
      <c r="H67" s="64"/>
      <c r="I67" s="64"/>
      <c r="J67" s="64"/>
      <c r="K67" s="64"/>
      <c r="L67" s="64"/>
      <c r="M67" s="64"/>
      <c r="N67" s="64"/>
      <c r="O67" s="64"/>
      <c r="P67" s="69"/>
      <c r="Q67" s="34" t="s">
        <v>2806</v>
      </c>
      <c r="R67" s="61"/>
      <c r="S67" s="61"/>
      <c r="T67" s="176" t="s">
        <v>3034</v>
      </c>
      <c r="U67" s="74"/>
    </row>
    <row r="68" spans="1:21" s="5" customFormat="1" ht="15" thickBot="1">
      <c r="A68" s="132" t="s">
        <v>3035</v>
      </c>
      <c r="B68" s="144" t="s">
        <v>3036</v>
      </c>
      <c r="C68" s="103" t="s">
        <v>1793</v>
      </c>
      <c r="D68" s="72" t="s">
        <v>3037</v>
      </c>
      <c r="E68" s="2" t="s">
        <v>3038</v>
      </c>
      <c r="F68" s="70" t="s">
        <v>3019</v>
      </c>
      <c r="G68" s="7"/>
      <c r="H68" s="64"/>
      <c r="I68" s="64"/>
      <c r="J68" s="64"/>
      <c r="K68" s="64"/>
      <c r="L68" s="64"/>
      <c r="M68" s="64"/>
      <c r="N68" s="64"/>
      <c r="O68" s="64"/>
      <c r="P68" s="65"/>
      <c r="Q68" s="101" t="s">
        <v>919</v>
      </c>
      <c r="R68" s="61"/>
      <c r="S68" s="61"/>
      <c r="T68" s="176" t="s">
        <v>3039</v>
      </c>
      <c r="U68" s="74"/>
    </row>
    <row r="69" spans="1:21" s="32" customFormat="1" ht="15" thickBot="1">
      <c r="A69" s="184"/>
      <c r="B69" s="185"/>
      <c r="C69" s="186"/>
      <c r="D69" s="187"/>
      <c r="E69" s="188"/>
      <c r="F69" s="177"/>
      <c r="G69" s="189"/>
      <c r="H69" s="144"/>
      <c r="I69" s="163"/>
      <c r="J69" s="144"/>
      <c r="K69" s="144"/>
      <c r="L69" s="144"/>
      <c r="M69" s="144"/>
      <c r="N69" s="144"/>
      <c r="O69" s="144"/>
      <c r="P69" s="177"/>
      <c r="Q69" s="178"/>
      <c r="R69" s="178"/>
      <c r="S69" s="178"/>
      <c r="T69" s="179"/>
      <c r="U69" s="67"/>
    </row>
    <row r="70" spans="1:21" s="32" customFormat="1">
      <c r="A70" s="253" t="s">
        <v>2813</v>
      </c>
      <c r="B70" s="124"/>
      <c r="C70" s="247" t="s">
        <v>2806</v>
      </c>
      <c r="D70" s="125"/>
      <c r="E70" s="126"/>
      <c r="F70" s="127"/>
      <c r="G70" s="174"/>
      <c r="H70" s="129"/>
      <c r="I70" s="175"/>
      <c r="J70" s="129"/>
      <c r="K70" s="129"/>
      <c r="L70" s="129"/>
      <c r="M70" s="129"/>
      <c r="N70" s="129"/>
      <c r="O70" s="129"/>
      <c r="P70" s="127"/>
      <c r="Q70" s="130"/>
      <c r="R70" s="130"/>
      <c r="S70" s="130"/>
      <c r="T70" s="131"/>
      <c r="U70" s="67"/>
    </row>
    <row r="71" spans="1:21" s="32" customFormat="1">
      <c r="A71" s="132" t="s">
        <v>762</v>
      </c>
      <c r="B71" s="67" t="s">
        <v>3016</v>
      </c>
      <c r="C71" s="69" t="s">
        <v>3040</v>
      </c>
      <c r="D71" s="103" t="s">
        <v>765</v>
      </c>
      <c r="E71" s="71" t="s">
        <v>2818</v>
      </c>
      <c r="F71" s="70" t="s">
        <v>2819</v>
      </c>
      <c r="G71" s="33"/>
      <c r="H71" s="67"/>
      <c r="I71" s="67"/>
      <c r="J71" s="67"/>
      <c r="K71" s="67"/>
      <c r="L71" s="67"/>
      <c r="M71" s="67"/>
      <c r="N71" s="67"/>
      <c r="O71" s="67"/>
      <c r="P71" s="69" t="s">
        <v>2814</v>
      </c>
      <c r="Q71" s="34" t="s">
        <v>2815</v>
      </c>
      <c r="R71" s="34"/>
      <c r="S71" s="34"/>
      <c r="T71" s="168"/>
      <c r="U71" s="67"/>
    </row>
    <row r="72" spans="1:21" s="5" customFormat="1" ht="16.899999999999999" customHeight="1">
      <c r="A72" s="166" t="s">
        <v>3041</v>
      </c>
      <c r="B72" s="64" t="s">
        <v>2811</v>
      </c>
      <c r="C72" s="69" t="s">
        <v>1405</v>
      </c>
      <c r="D72" s="103" t="s">
        <v>712</v>
      </c>
      <c r="E72" s="64" t="s">
        <v>2812</v>
      </c>
      <c r="F72" s="66" t="s">
        <v>2813</v>
      </c>
      <c r="G72" s="33"/>
      <c r="H72" s="67"/>
      <c r="I72" s="67"/>
      <c r="J72" s="67"/>
      <c r="K72" s="67"/>
      <c r="L72" s="67"/>
      <c r="M72" s="67"/>
      <c r="N72" s="67"/>
      <c r="O72" s="67"/>
      <c r="P72" s="69" t="s">
        <v>2814</v>
      </c>
      <c r="Q72" s="34" t="s">
        <v>2815</v>
      </c>
      <c r="R72" s="74"/>
      <c r="S72" s="61"/>
      <c r="T72" s="176"/>
      <c r="U72" s="74"/>
    </row>
    <row r="73" spans="1:21" s="50" customFormat="1" ht="15" thickBot="1">
      <c r="A73" s="258"/>
      <c r="B73" s="259"/>
      <c r="C73" s="260"/>
      <c r="D73" s="261"/>
      <c r="E73" s="262"/>
      <c r="F73" s="263"/>
      <c r="G73" s="264"/>
      <c r="H73" s="259"/>
      <c r="I73" s="259"/>
      <c r="J73" s="259"/>
      <c r="K73" s="259"/>
      <c r="L73" s="259"/>
      <c r="M73" s="259"/>
      <c r="N73" s="259"/>
      <c r="O73" s="259"/>
      <c r="P73" s="142"/>
      <c r="Q73" s="145"/>
      <c r="R73" s="145"/>
      <c r="S73" s="145"/>
      <c r="T73" s="265"/>
      <c r="U73" s="68"/>
    </row>
    <row r="74" spans="1:21">
      <c r="A74" s="64"/>
      <c r="B74" s="64"/>
      <c r="C74" s="69"/>
      <c r="F74" s="66"/>
      <c r="G74" s="7"/>
      <c r="H74" s="64"/>
      <c r="I74" s="64"/>
      <c r="J74" s="64"/>
      <c r="K74" s="64"/>
      <c r="L74" s="64"/>
      <c r="M74" s="64"/>
      <c r="N74" s="64"/>
      <c r="O74" s="64"/>
      <c r="P74" s="64"/>
      <c r="Q74" s="73"/>
      <c r="R74" s="64"/>
      <c r="S74" s="64"/>
      <c r="T74" s="64"/>
      <c r="U74" s="64"/>
    </row>
    <row r="75" spans="1:21">
      <c r="A75" s="64"/>
      <c r="B75" s="64"/>
      <c r="C75" s="69"/>
      <c r="F75" s="66"/>
      <c r="G75" s="7"/>
      <c r="H75" s="64"/>
      <c r="I75" s="64"/>
      <c r="J75" s="64"/>
      <c r="K75" s="64"/>
      <c r="L75" s="64"/>
      <c r="M75" s="64"/>
      <c r="N75" s="64"/>
      <c r="O75" s="64"/>
      <c r="P75" s="64"/>
      <c r="Q75" s="73"/>
      <c r="R75" s="64"/>
      <c r="S75" s="64"/>
      <c r="T75" s="64"/>
      <c r="U75" s="64"/>
    </row>
    <row r="76" spans="1:21">
      <c r="A76" s="64"/>
      <c r="B76" s="64"/>
      <c r="C76" s="69"/>
      <c r="F76" s="66"/>
      <c r="G76" s="7"/>
      <c r="H76" s="64"/>
      <c r="I76" s="64"/>
      <c r="J76" s="64"/>
      <c r="K76" s="64"/>
      <c r="L76" s="64"/>
      <c r="M76" s="64"/>
      <c r="N76" s="64"/>
      <c r="O76" s="64"/>
      <c r="P76" s="64"/>
      <c r="Q76" s="73"/>
      <c r="R76" s="64"/>
      <c r="S76" s="64"/>
      <c r="T76" s="64"/>
      <c r="U76" s="64"/>
    </row>
    <row r="77" spans="1:21" ht="15.6">
      <c r="A77" s="64"/>
      <c r="B77" s="64"/>
      <c r="C77" s="69"/>
      <c r="D77" s="200"/>
      <c r="F77" s="66"/>
      <c r="G77" s="7"/>
      <c r="H77" s="64"/>
      <c r="I77" s="64"/>
      <c r="J77" s="64"/>
      <c r="K77" s="64"/>
      <c r="L77" s="64"/>
      <c r="M77" s="64"/>
      <c r="N77" s="64"/>
      <c r="O77" s="64"/>
      <c r="P77" s="64"/>
      <c r="Q77" s="73"/>
      <c r="R77" s="64"/>
      <c r="S77" s="64"/>
      <c r="T77" s="64"/>
      <c r="U77" s="64"/>
    </row>
    <row r="78" spans="1:21">
      <c r="A78" s="64"/>
      <c r="B78" s="64"/>
      <c r="C78" s="69"/>
      <c r="D78" s="199"/>
      <c r="F78" s="66"/>
      <c r="G78" s="7"/>
      <c r="H78" s="64"/>
      <c r="I78" s="64"/>
      <c r="J78" s="64"/>
      <c r="K78" s="64"/>
      <c r="L78" s="64"/>
      <c r="M78" s="64"/>
      <c r="N78" s="64"/>
      <c r="O78" s="64"/>
      <c r="P78" s="64"/>
      <c r="Q78" s="73"/>
      <c r="R78" s="64"/>
      <c r="S78" s="64"/>
      <c r="T78" s="64"/>
      <c r="U78" s="64"/>
    </row>
    <row r="79" spans="1:21">
      <c r="A79" s="64"/>
      <c r="B79" s="64"/>
      <c r="C79" s="69"/>
      <c r="D79" s="199"/>
      <c r="F79" s="66"/>
      <c r="G79" s="7"/>
      <c r="H79" s="64"/>
      <c r="I79" s="64"/>
      <c r="J79" s="64"/>
      <c r="K79" s="64"/>
      <c r="L79" s="64"/>
      <c r="M79" s="64"/>
      <c r="N79" s="64"/>
      <c r="O79" s="64"/>
      <c r="P79" s="64"/>
      <c r="Q79" s="73"/>
      <c r="R79" s="64"/>
      <c r="S79" s="64"/>
      <c r="T79" s="64"/>
      <c r="U79" s="64"/>
    </row>
    <row r="80" spans="1:21">
      <c r="A80" s="64"/>
      <c r="B80" s="64"/>
      <c r="C80" s="69"/>
      <c r="D80" s="202"/>
      <c r="F80" s="66"/>
      <c r="G80" s="7"/>
      <c r="H80" s="64"/>
      <c r="I80" s="64"/>
      <c r="J80" s="64"/>
      <c r="K80" s="64"/>
      <c r="L80" s="64"/>
      <c r="M80" s="64"/>
      <c r="N80" s="64"/>
      <c r="O80" s="64"/>
      <c r="P80" s="64"/>
      <c r="Q80" s="73"/>
      <c r="R80" s="64"/>
      <c r="S80" s="64"/>
      <c r="T80" s="64"/>
      <c r="U80" s="64"/>
    </row>
    <row r="81" spans="1:21">
      <c r="A81" s="64"/>
      <c r="B81" s="64"/>
      <c r="C81" s="69"/>
      <c r="D81" s="201"/>
      <c r="F81" s="66"/>
      <c r="G81" s="7"/>
      <c r="H81" s="64"/>
      <c r="I81" s="64"/>
      <c r="J81" s="64"/>
      <c r="K81" s="64"/>
      <c r="L81" s="64"/>
      <c r="M81" s="64"/>
      <c r="N81" s="64"/>
      <c r="O81" s="64"/>
      <c r="P81" s="64"/>
      <c r="Q81" s="73"/>
      <c r="R81" s="64"/>
      <c r="S81" s="64"/>
      <c r="T81" s="64"/>
      <c r="U81" s="64"/>
    </row>
    <row r="82" spans="1:21">
      <c r="A82" s="64"/>
      <c r="B82" s="64"/>
      <c r="C82" s="69"/>
      <c r="D82" s="201"/>
      <c r="F82" s="66"/>
      <c r="G82" s="7"/>
      <c r="H82" s="64"/>
      <c r="I82" s="64"/>
      <c r="J82" s="64"/>
      <c r="K82" s="64"/>
      <c r="L82" s="64"/>
      <c r="M82" s="64"/>
      <c r="N82" s="64"/>
      <c r="O82" s="64"/>
      <c r="P82" s="64"/>
      <c r="Q82" s="73"/>
      <c r="R82" s="64"/>
      <c r="S82" s="64"/>
      <c r="T82" s="64"/>
      <c r="U82" s="64"/>
    </row>
    <row r="83" spans="1:21">
      <c r="A83" s="64"/>
      <c r="B83" s="64"/>
      <c r="C83" s="69"/>
      <c r="D83" s="201"/>
      <c r="F83" s="66"/>
      <c r="G83" s="7"/>
      <c r="H83" s="64"/>
      <c r="I83" s="64"/>
      <c r="J83" s="64"/>
      <c r="K83" s="64"/>
      <c r="L83" s="64"/>
      <c r="M83" s="64"/>
      <c r="N83" s="64"/>
      <c r="O83" s="64"/>
      <c r="P83" s="64"/>
      <c r="Q83" s="73"/>
      <c r="R83" s="64"/>
      <c r="S83" s="64"/>
      <c r="T83" s="64"/>
      <c r="U83" s="64"/>
    </row>
    <row r="84" spans="1:21">
      <c r="A84" s="64"/>
      <c r="B84" s="64"/>
      <c r="C84" s="69"/>
      <c r="D84" s="201"/>
      <c r="F84" s="66"/>
      <c r="G84" s="7"/>
      <c r="H84" s="64"/>
      <c r="I84" s="64"/>
      <c r="J84" s="64"/>
      <c r="K84" s="64"/>
      <c r="L84" s="64"/>
      <c r="M84" s="64"/>
      <c r="N84" s="64"/>
      <c r="O84" s="64"/>
      <c r="P84" s="64"/>
      <c r="Q84" s="73"/>
      <c r="R84" s="64"/>
      <c r="S84" s="64"/>
      <c r="T84" s="64"/>
      <c r="U84" s="64"/>
    </row>
    <row r="85" spans="1:21">
      <c r="A85" s="64"/>
      <c r="B85" s="64"/>
      <c r="C85" s="69"/>
      <c r="D85" s="199"/>
      <c r="F85" s="66"/>
      <c r="G85" s="7"/>
      <c r="H85" s="64"/>
      <c r="I85" s="64"/>
      <c r="J85" s="64"/>
      <c r="K85" s="64"/>
      <c r="L85" s="64"/>
      <c r="M85" s="64"/>
      <c r="N85" s="64"/>
      <c r="O85" s="64"/>
      <c r="P85" s="64"/>
      <c r="Q85" s="73"/>
      <c r="R85" s="64"/>
      <c r="S85" s="64"/>
      <c r="T85" s="64"/>
      <c r="U85" s="64"/>
    </row>
    <row r="86" spans="1:21">
      <c r="A86" s="64"/>
      <c r="B86" s="64"/>
      <c r="C86" s="69"/>
      <c r="F86" s="66"/>
      <c r="G86" s="7"/>
      <c r="H86" s="64"/>
      <c r="I86" s="64"/>
      <c r="J86" s="64"/>
      <c r="K86" s="64"/>
      <c r="L86" s="64"/>
      <c r="M86" s="64"/>
      <c r="N86" s="64"/>
      <c r="O86" s="64"/>
      <c r="P86" s="64"/>
      <c r="Q86" s="73"/>
      <c r="R86" s="64"/>
      <c r="S86" s="64"/>
      <c r="T86" s="64"/>
      <c r="U86" s="64"/>
    </row>
    <row r="87" spans="1:21">
      <c r="A87" s="64"/>
      <c r="B87" s="64"/>
      <c r="C87" s="69"/>
      <c r="F87" s="66"/>
      <c r="G87" s="7"/>
      <c r="H87" s="64"/>
      <c r="I87" s="64"/>
      <c r="J87" s="64"/>
      <c r="K87" s="64"/>
      <c r="L87" s="64"/>
      <c r="M87" s="64"/>
      <c r="N87" s="64"/>
      <c r="O87" s="64"/>
      <c r="P87" s="64"/>
      <c r="Q87" s="73"/>
      <c r="R87" s="64"/>
      <c r="S87" s="64"/>
      <c r="T87" s="64"/>
      <c r="U87" s="64"/>
    </row>
    <row r="88" spans="1:21">
      <c r="A88" s="64"/>
      <c r="B88" s="64"/>
      <c r="C88" s="69"/>
      <c r="F88" s="66"/>
      <c r="G88" s="7"/>
      <c r="H88" s="64"/>
      <c r="I88" s="64"/>
      <c r="J88" s="64"/>
      <c r="K88" s="64"/>
      <c r="L88" s="64"/>
      <c r="M88" s="64"/>
      <c r="N88" s="64"/>
      <c r="O88" s="64"/>
      <c r="P88" s="64"/>
      <c r="Q88" s="73"/>
      <c r="R88" s="64"/>
      <c r="S88" s="64"/>
      <c r="T88" s="64"/>
      <c r="U88" s="64"/>
    </row>
    <row r="89" spans="1:21">
      <c r="A89" s="64"/>
      <c r="B89" s="64"/>
      <c r="C89" s="69"/>
      <c r="F89" s="66"/>
      <c r="G89" s="7"/>
      <c r="H89" s="64"/>
      <c r="I89" s="64"/>
      <c r="J89" s="64"/>
      <c r="K89" s="64"/>
      <c r="L89" s="64"/>
      <c r="M89" s="64"/>
      <c r="N89" s="64"/>
      <c r="O89" s="64"/>
      <c r="P89" s="64"/>
      <c r="Q89" s="73"/>
      <c r="R89" s="64"/>
      <c r="S89" s="64"/>
      <c r="T89" s="64"/>
      <c r="U89" s="64"/>
    </row>
    <row r="90" spans="1:21">
      <c r="A90" s="64"/>
      <c r="B90" s="64"/>
      <c r="C90" s="69"/>
      <c r="F90" s="66"/>
      <c r="G90" s="7"/>
      <c r="H90" s="64"/>
      <c r="I90" s="64"/>
      <c r="J90" s="64"/>
      <c r="K90" s="64"/>
      <c r="L90" s="64"/>
      <c r="M90" s="64"/>
      <c r="N90" s="64"/>
      <c r="O90" s="64"/>
      <c r="P90" s="64"/>
      <c r="Q90" s="73"/>
      <c r="R90" s="64"/>
      <c r="S90" s="64"/>
      <c r="T90" s="64"/>
      <c r="U90" s="64"/>
    </row>
  </sheetData>
  <mergeCells count="1">
    <mergeCell ref="A2:B2"/>
  </mergeCells>
  <phoneticPr fontId="41" type="noConversion"/>
  <conditionalFormatting sqref="D1:G1">
    <cfRule type="duplicateValues" dxfId="1" priority="4"/>
  </conditionalFormatting>
  <conditionalFormatting sqref="P1">
    <cfRule type="duplicateValues" dxfId="0" priority="1"/>
  </conditionalFormatting>
  <hyperlinks>
    <hyperlink ref="A30" r:id="rId1" xr:uid="{AD69D37F-3541-4A58-9D96-ACE84A68A68E}"/>
    <hyperlink ref="A29" r:id="rId2" xr:uid="{91A98795-2429-4929-B043-659B01CC3F8A}"/>
    <hyperlink ref="A45" r:id="rId3" xr:uid="{5017FDE6-1016-4ED8-B7EB-ED8BCBC6C803}"/>
    <hyperlink ref="D45" r:id="rId4" xr:uid="{743654B6-0EEC-49D9-8AB5-36858F35E769}"/>
    <hyperlink ref="D30" r:id="rId5" xr:uid="{033ECDBE-F323-4AE3-884E-38DD17316E77}"/>
    <hyperlink ref="E30" r:id="rId6" display="tel:203-436-9148" xr:uid="{2E9C77B2-47A1-47A8-8698-094543A9ECAB}"/>
    <hyperlink ref="B30" r:id="rId7" xr:uid="{264224CA-8E6D-4CE5-88F7-08642847D33E}"/>
    <hyperlink ref="A53" r:id="rId8" xr:uid="{B88E8CF1-1EA0-4BAF-BF8A-F9598B61CA38}"/>
    <hyperlink ref="D62" r:id="rId9" xr:uid="{F6774C12-E993-4D63-954B-0E101B4A5F60}"/>
    <hyperlink ref="D53" r:id="rId10" display="aaron@greencanopy.com_x000a_" xr:uid="{FDE2730F-6B27-4CC6-A494-6AF436026537}"/>
    <hyperlink ref="D35" r:id="rId11" xr:uid="{F8666D93-0AD4-49C4-9ECC-B4F4DA31A051}"/>
    <hyperlink ref="D36" r:id="rId12" xr:uid="{2E51152D-99F9-4E81-8161-7DEC901CED9D}"/>
    <hyperlink ref="D46" r:id="rId13" xr:uid="{8841A0E1-B383-475F-B2CD-AE16A68B80FA}"/>
    <hyperlink ref="A33" r:id="rId14" xr:uid="{D129FCB7-B0A7-4BDF-920A-E9DB39449D23}"/>
    <hyperlink ref="D47" r:id="rId15" display="tom.hobby@yosemiteclean.com" xr:uid="{81514741-07C8-48EE-BB18-9712F51D0837}"/>
    <hyperlink ref="D48" r:id="rId16" xr:uid="{DEAB4A59-575A-42C5-AE24-341E1489DD63}"/>
    <hyperlink ref="D8" r:id="rId17" display="gareth_rees@ios.doi.gov" xr:uid="{068F1B03-5E4E-47EC-B198-60FBCAAEEF14}"/>
    <hyperlink ref="D6" r:id="rId18" xr:uid="{1CFCBA12-C0D9-4AE1-A943-FDA3709D3275}"/>
    <hyperlink ref="D32" r:id="rId19" xr:uid="{AC5A3FA2-53D5-42C5-A655-4D1A80EA75D9}"/>
    <hyperlink ref="D34" r:id="rId20" display="hugh_morrison@fws.gov" xr:uid="{BCDFF34E-9760-4D4F-A315-87B8D38E6547}"/>
    <hyperlink ref="D33" r:id="rId21" display="margrette_thompson@ios.doi.gov " xr:uid="{1A645FE7-E776-4F79-9A2C-F305507B413E}"/>
    <hyperlink ref="E32" r:id="rId22" display="tel:(206) 601-7566" xr:uid="{B92CDE26-8FF7-4B36-A480-41AF82241747}"/>
    <hyperlink ref="D71" r:id="rId23" xr:uid="{5B6D61BF-E329-47E0-817D-97C954C249A8}"/>
    <hyperlink ref="D4" r:id="rId24" xr:uid="{4399061C-5472-4391-A85D-9851003C334F}"/>
    <hyperlink ref="D11" r:id="rId25" xr:uid="{4186FC27-B812-4E8C-AE52-5C05ACA9D901}"/>
    <hyperlink ref="D55" r:id="rId26" xr:uid="{F8A49D57-DEC9-464B-AE6A-0265199A97E4}"/>
    <hyperlink ref="D72" r:id="rId27" xr:uid="{E1724A38-B8E5-4B3D-91A1-685E2CAC963E}"/>
    <hyperlink ref="C65" r:id="rId28" xr:uid="{290F41BE-9408-4099-83D7-9582D8725541}"/>
    <hyperlink ref="D65" r:id="rId29" xr:uid="{8F1B54D2-90F3-40D6-A2D8-EA197BDB29E9}"/>
    <hyperlink ref="C66" r:id="rId30" xr:uid="{4DE53508-2ACA-477B-AC26-E82BFC57270A}"/>
    <hyperlink ref="C67" r:id="rId31" xr:uid="{02669E2A-E01D-4259-8AF5-8A57B8A6B38A}"/>
    <hyperlink ref="D67" r:id="rId32" xr:uid="{34A81154-3CA9-4ED0-AA76-FD44F4C7EE19}"/>
    <hyperlink ref="C68" r:id="rId33" xr:uid="{9AF665D9-7591-4A68-B72B-3810FD97FDF5}"/>
    <hyperlink ref="D68" r:id="rId34" display="mailto:shannon.whitmore@leg.wa.gov" xr:uid="{98E5EE66-6CAA-426D-A6BA-87DFBF1ABBE7}"/>
    <hyperlink ref="D17" r:id="rId35" xr:uid="{EDAFC938-5AA5-4571-BF9E-F751A8B8FFD8}"/>
    <hyperlink ref="T20" r:id="rId36" display="https://youtu.be/oo2ui-u4xIQ" xr:uid="{8B036B2D-970F-4F14-9A4C-AB08268BE781}"/>
    <hyperlink ref="C15" r:id="rId37" display="https://youtu.be/EOuQtuxO9ag?si=Y09QRAG2cRvW0G87" xr:uid="{2EE87A9F-DBCA-4218-90E7-4ED5B9CB5F63}"/>
    <hyperlink ref="E39" r:id="rId38" display="https://youtu.be/9_Chu1n0XtQ" xr:uid="{BBA8853D-C866-4248-BBA5-4F0CC394629B}"/>
    <hyperlink ref="D66" r:id="rId39" xr:uid="{59523D31-8F93-4CC5-B37D-C0B65A6A014F}"/>
    <hyperlink ref="D52" r:id="rId40" xr:uid="{04E99D86-BDF9-413F-9790-73F3550933DB}"/>
    <hyperlink ref="D56" r:id="rId41" xr:uid="{318457FD-D094-4C65-A9F8-E697EE70B316}"/>
    <hyperlink ref="D22" r:id="rId42" xr:uid="{11FEBD26-D030-45DC-B274-0FD2F68ADC61}"/>
    <hyperlink ref="D12" r:id="rId43" xr:uid="{F3B3EC9F-7B76-492C-A713-FF888EBB2C1A}"/>
    <hyperlink ref="D13" r:id="rId44" xr:uid="{902324FD-F31B-4610-BA90-A69888BBF077}"/>
    <hyperlink ref="D20" r:id="rId45" xr:uid="{9C8F6F73-A51F-4958-BF6B-A668A884E5A1}"/>
    <hyperlink ref="D54" r:id="rId46" xr:uid="{9410A601-F1C1-4F4B-B7FC-E4E177C28536}"/>
    <hyperlink ref="D43" r:id="rId47" xr:uid="{5DD8A4D1-EADF-43ED-8321-E20CA67A91C9}"/>
    <hyperlink ref="D21" r:id="rId48" xr:uid="{EFCF698C-0F74-4986-AC37-DC30CF0A8784}"/>
  </hyperlinks>
  <pageMargins left="0.7" right="0.7" top="0.75" bottom="0.75" header="0.3" footer="0.3"/>
  <pageSetup fitToHeight="0" orientation="landscape" r:id="rId4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30158-D317-49C2-995E-597FD2DEADD5}">
  <dimension ref="A1:E23"/>
  <sheetViews>
    <sheetView workbookViewId="0">
      <selection activeCell="A30" sqref="A28:A30"/>
    </sheetView>
  </sheetViews>
  <sheetFormatPr defaultRowHeight="14.45"/>
  <cols>
    <col min="1" max="1" width="48" customWidth="1"/>
    <col min="2" max="2" width="34.140625" bestFit="1" customWidth="1"/>
    <col min="3" max="3" width="11.42578125" customWidth="1"/>
  </cols>
  <sheetData>
    <row r="1" spans="1:5" ht="18">
      <c r="A1" s="226" t="s">
        <v>3042</v>
      </c>
      <c r="B1" s="1" t="s">
        <v>3043</v>
      </c>
      <c r="C1" s="1"/>
      <c r="E1" s="9"/>
    </row>
    <row r="2" spans="1:5" ht="18">
      <c r="A2" s="13" t="s">
        <v>3044</v>
      </c>
    </row>
    <row r="10" spans="1:5" ht="18">
      <c r="A10" s="13" t="s">
        <v>3045</v>
      </c>
    </row>
    <row r="12" spans="1:5">
      <c r="A12" t="s">
        <v>3046</v>
      </c>
      <c r="B12" s="391" t="s">
        <v>3047</v>
      </c>
    </row>
    <row r="23" spans="1:2" ht="18">
      <c r="A23" s="225" t="s">
        <v>3048</v>
      </c>
      <c r="B23" s="36"/>
    </row>
  </sheetData>
  <pageMargins left="0.7" right="0.7" top="0.75" bottom="0.75" header="0.3" footer="0.3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31FDF-B34F-4259-926C-4FD0AE897E54}">
  <dimension ref="A1:E26"/>
  <sheetViews>
    <sheetView workbookViewId="0">
      <selection activeCell="A14" sqref="A14"/>
    </sheetView>
  </sheetViews>
  <sheetFormatPr defaultRowHeight="14.45"/>
  <cols>
    <col min="1" max="1" width="48" customWidth="1"/>
    <col min="2" max="2" width="34.140625" bestFit="1" customWidth="1"/>
    <col min="3" max="3" width="11.42578125" customWidth="1"/>
  </cols>
  <sheetData>
    <row r="1" spans="1:5" ht="18">
      <c r="A1" s="226" t="s">
        <v>3042</v>
      </c>
      <c r="B1" s="1" t="s">
        <v>3043</v>
      </c>
      <c r="C1" s="1"/>
      <c r="E1" s="9"/>
    </row>
    <row r="2" spans="1:5" ht="18">
      <c r="A2" s="13" t="s">
        <v>3044</v>
      </c>
    </row>
    <row r="10" spans="1:5" ht="18">
      <c r="A10" s="13" t="s">
        <v>3049</v>
      </c>
    </row>
    <row r="11" spans="1:5">
      <c r="A11" t="s">
        <v>3050</v>
      </c>
      <c r="B11" t="s">
        <v>3051</v>
      </c>
      <c r="C11" t="s">
        <v>3052</v>
      </c>
      <c r="E11" t="s">
        <v>7</v>
      </c>
    </row>
    <row r="12" spans="1:5">
      <c r="A12" t="s">
        <v>3053</v>
      </c>
      <c r="B12" t="s">
        <v>1564</v>
      </c>
      <c r="C12" t="s">
        <v>3052</v>
      </c>
      <c r="E12" t="s">
        <v>3054</v>
      </c>
    </row>
    <row r="13" spans="1:5">
      <c r="A13" t="s">
        <v>260</v>
      </c>
      <c r="B13" t="s">
        <v>259</v>
      </c>
      <c r="C13" t="s">
        <v>3052</v>
      </c>
      <c r="E13" t="s">
        <v>3054</v>
      </c>
    </row>
    <row r="14" spans="1:5">
      <c r="A14" t="s">
        <v>3055</v>
      </c>
      <c r="B14" t="s">
        <v>3056</v>
      </c>
      <c r="C14" t="s">
        <v>3052</v>
      </c>
      <c r="E14" t="s">
        <v>3054</v>
      </c>
    </row>
    <row r="15" spans="1:5">
      <c r="A15" t="s">
        <v>3057</v>
      </c>
      <c r="B15" t="s">
        <v>1714</v>
      </c>
      <c r="C15" t="s">
        <v>3052</v>
      </c>
    </row>
    <row r="16" spans="1:5">
      <c r="A16" t="s">
        <v>3058</v>
      </c>
      <c r="B16" t="s">
        <v>1394</v>
      </c>
      <c r="C16" t="s">
        <v>3052</v>
      </c>
    </row>
    <row r="17" spans="1:5">
      <c r="A17" t="s">
        <v>3059</v>
      </c>
      <c r="B17" t="s">
        <v>1788</v>
      </c>
      <c r="C17" t="s">
        <v>3052</v>
      </c>
      <c r="E17" t="s">
        <v>1345</v>
      </c>
    </row>
    <row r="18" spans="1:5">
      <c r="A18" t="s">
        <v>3060</v>
      </c>
      <c r="B18" t="s">
        <v>766</v>
      </c>
      <c r="C18" t="s">
        <v>3052</v>
      </c>
      <c r="E18" t="s">
        <v>3061</v>
      </c>
    </row>
    <row r="19" spans="1:5">
      <c r="A19" t="s">
        <v>3062</v>
      </c>
      <c r="B19" t="s">
        <v>1808</v>
      </c>
      <c r="C19" t="s">
        <v>3052</v>
      </c>
      <c r="E19" t="s">
        <v>7</v>
      </c>
    </row>
    <row r="20" spans="1:5">
      <c r="A20" t="s">
        <v>3063</v>
      </c>
      <c r="B20" t="s">
        <v>3064</v>
      </c>
      <c r="C20" t="s">
        <v>3052</v>
      </c>
      <c r="E20" t="s">
        <v>7</v>
      </c>
    </row>
    <row r="22" spans="1:5" ht="18">
      <c r="A22" s="225" t="s">
        <v>3048</v>
      </c>
      <c r="B22" s="36"/>
    </row>
    <row r="23" spans="1:5">
      <c r="A23" t="s">
        <v>1384</v>
      </c>
      <c r="B23" t="s">
        <v>83</v>
      </c>
      <c r="C23" t="s">
        <v>3065</v>
      </c>
    </row>
    <row r="24" spans="1:5">
      <c r="A24" t="s">
        <v>1260</v>
      </c>
      <c r="B24" t="s">
        <v>390</v>
      </c>
      <c r="C24" t="s">
        <v>3065</v>
      </c>
    </row>
    <row r="25" spans="1:5">
      <c r="A25" t="s">
        <v>3066</v>
      </c>
      <c r="B25" t="s">
        <v>3067</v>
      </c>
      <c r="C25" t="s">
        <v>3065</v>
      </c>
    </row>
    <row r="26" spans="1:5">
      <c r="A26" t="s">
        <v>1426</v>
      </c>
      <c r="B26" t="s">
        <v>775</v>
      </c>
      <c r="C26" t="s">
        <v>3065</v>
      </c>
    </row>
  </sheetData>
  <pageMargins left="0.7" right="0.7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0D4E2-8D3E-477F-871D-F2B7F8608085}">
  <dimension ref="A3:H45"/>
  <sheetViews>
    <sheetView workbookViewId="0">
      <selection activeCell="J33" sqref="J33"/>
    </sheetView>
  </sheetViews>
  <sheetFormatPr defaultRowHeight="14.45"/>
  <sheetData>
    <row r="3" spans="1:8">
      <c r="A3" s="10" t="s">
        <v>3068</v>
      </c>
      <c r="B3" s="10"/>
      <c r="C3" s="10"/>
      <c r="F3" s="10" t="s">
        <v>2876</v>
      </c>
      <c r="H3" s="36" t="s">
        <v>3069</v>
      </c>
    </row>
    <row r="4" spans="1:8">
      <c r="D4" t="s">
        <v>3070</v>
      </c>
    </row>
    <row r="5" spans="1:8">
      <c r="D5" t="s">
        <v>3071</v>
      </c>
    </row>
    <row r="6" spans="1:8">
      <c r="D6" t="s">
        <v>3072</v>
      </c>
    </row>
    <row r="7" spans="1:8">
      <c r="D7" t="s">
        <v>3073</v>
      </c>
    </row>
    <row r="10" spans="1:8" hidden="1">
      <c r="A10" s="10" t="s">
        <v>3074</v>
      </c>
      <c r="B10" s="10"/>
      <c r="D10" t="s">
        <v>3075</v>
      </c>
    </row>
    <row r="11" spans="1:8" hidden="1">
      <c r="A11" t="s">
        <v>3076</v>
      </c>
      <c r="D11" t="s">
        <v>3070</v>
      </c>
    </row>
    <row r="12" spans="1:8" hidden="1">
      <c r="D12" t="s">
        <v>3071</v>
      </c>
    </row>
    <row r="13" spans="1:8" hidden="1">
      <c r="D13" t="s">
        <v>3072</v>
      </c>
    </row>
    <row r="14" spans="1:8" hidden="1">
      <c r="D14" t="s">
        <v>3073</v>
      </c>
    </row>
    <row r="18" spans="1:7">
      <c r="A18" s="10" t="s">
        <v>3077</v>
      </c>
      <c r="B18" s="10"/>
      <c r="C18" s="10"/>
      <c r="D18" s="10"/>
      <c r="E18" s="36" t="s">
        <v>3078</v>
      </c>
      <c r="F18" s="36"/>
      <c r="G18" s="36"/>
    </row>
    <row r="19" spans="1:7">
      <c r="A19" t="s">
        <v>3079</v>
      </c>
      <c r="C19" s="20" t="s">
        <v>3080</v>
      </c>
    </row>
    <row r="20" spans="1:7">
      <c r="A20" t="s">
        <v>3081</v>
      </c>
      <c r="B20" t="s">
        <v>3082</v>
      </c>
      <c r="D20" t="s">
        <v>3083</v>
      </c>
    </row>
    <row r="21" spans="1:7">
      <c r="D21" t="s">
        <v>3084</v>
      </c>
    </row>
    <row r="22" spans="1:7">
      <c r="D22" t="s">
        <v>3085</v>
      </c>
    </row>
    <row r="23" spans="1:7">
      <c r="D23" t="s">
        <v>3086</v>
      </c>
    </row>
    <row r="26" spans="1:7">
      <c r="A26" s="10" t="s">
        <v>3087</v>
      </c>
      <c r="B26" s="10"/>
      <c r="F26" s="99" t="s">
        <v>2876</v>
      </c>
    </row>
    <row r="27" spans="1:7">
      <c r="A27" t="s">
        <v>3088</v>
      </c>
      <c r="D27" t="s">
        <v>3089</v>
      </c>
    </row>
    <row r="28" spans="1:7">
      <c r="A28" t="s">
        <v>3090</v>
      </c>
      <c r="D28" t="s">
        <v>3091</v>
      </c>
    </row>
    <row r="29" spans="1:7">
      <c r="A29" s="2" t="s">
        <v>373</v>
      </c>
      <c r="D29" t="s">
        <v>3092</v>
      </c>
    </row>
    <row r="31" spans="1:7">
      <c r="A31" s="20" t="s">
        <v>3093</v>
      </c>
      <c r="E31" s="36" t="s">
        <v>3094</v>
      </c>
    </row>
    <row r="32" spans="1:7">
      <c r="A32" s="20" t="s">
        <v>3095</v>
      </c>
      <c r="B32" s="10"/>
      <c r="C32" s="10"/>
    </row>
    <row r="33" spans="1:6">
      <c r="A33" s="20" t="s">
        <v>3096</v>
      </c>
    </row>
    <row r="34" spans="1:6">
      <c r="A34" s="20" t="s">
        <v>3097</v>
      </c>
    </row>
    <row r="35" spans="1:6">
      <c r="A35" s="20" t="s">
        <v>3098</v>
      </c>
    </row>
    <row r="36" spans="1:6">
      <c r="A36" s="20" t="s">
        <v>3099</v>
      </c>
    </row>
    <row r="37" spans="1:6">
      <c r="A37" s="20" t="s">
        <v>3100</v>
      </c>
    </row>
    <row r="40" spans="1:6">
      <c r="A40" s="10" t="s">
        <v>3101</v>
      </c>
      <c r="B40" s="10"/>
      <c r="C40" s="10"/>
      <c r="D40" s="36" t="s">
        <v>3102</v>
      </c>
      <c r="E40" s="36"/>
      <c r="F40" s="36"/>
    </row>
    <row r="41" spans="1:6">
      <c r="A41" s="2" t="s">
        <v>3103</v>
      </c>
    </row>
    <row r="42" spans="1:6">
      <c r="A42" t="s">
        <v>3104</v>
      </c>
    </row>
    <row r="44" spans="1:6">
      <c r="A44" t="s">
        <v>3105</v>
      </c>
      <c r="C44" t="s">
        <v>3106</v>
      </c>
    </row>
    <row r="45" spans="1:6">
      <c r="A45" s="2" t="s">
        <v>3107</v>
      </c>
    </row>
  </sheetData>
  <hyperlinks>
    <hyperlink ref="A41" r:id="rId1" xr:uid="{D2A6B509-7732-44AC-9BA8-4179E60E2BE7}"/>
    <hyperlink ref="A45" r:id="rId2" xr:uid="{9E914F8B-B27E-47ED-AA44-E3A1CD1421CF}"/>
    <hyperlink ref="A29" r:id="rId3" xr:uid="{127341A5-9B52-4987-B668-EE20384FF24E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04F2E-9A70-47B7-8C7A-2FDA2ACBD438}">
  <dimension ref="A1:I28"/>
  <sheetViews>
    <sheetView workbookViewId="0">
      <selection activeCell="C5" sqref="C5:C6"/>
    </sheetView>
  </sheetViews>
  <sheetFormatPr defaultRowHeight="14.45"/>
  <cols>
    <col min="5" max="5" width="20" customWidth="1"/>
    <col min="6" max="6" width="14" customWidth="1"/>
  </cols>
  <sheetData>
    <row r="1" spans="1:9">
      <c r="A1" s="10" t="s">
        <v>830</v>
      </c>
    </row>
    <row r="2" spans="1:9">
      <c r="D2" t="s">
        <v>3108</v>
      </c>
      <c r="E2" t="s">
        <v>3109</v>
      </c>
      <c r="F2" t="s">
        <v>3110</v>
      </c>
    </row>
    <row r="3" spans="1:9">
      <c r="A3" t="s">
        <v>3111</v>
      </c>
    </row>
    <row r="5" spans="1:9">
      <c r="A5" t="s">
        <v>3112</v>
      </c>
      <c r="B5" t="s">
        <v>3113</v>
      </c>
      <c r="C5" s="2" t="s">
        <v>829</v>
      </c>
      <c r="E5" s="19" t="s">
        <v>3114</v>
      </c>
      <c r="F5" t="s">
        <v>3115</v>
      </c>
    </row>
    <row r="6" spans="1:9">
      <c r="A6" t="s">
        <v>635</v>
      </c>
      <c r="B6" t="s">
        <v>634</v>
      </c>
      <c r="C6" s="2" t="s">
        <v>636</v>
      </c>
      <c r="E6" s="19" t="s">
        <v>3116</v>
      </c>
    </row>
    <row r="12" spans="1:9">
      <c r="G12" s="10" t="s">
        <v>3117</v>
      </c>
      <c r="H12" s="10"/>
      <c r="I12" s="10"/>
    </row>
    <row r="13" spans="1:9">
      <c r="A13" s="10" t="s">
        <v>3118</v>
      </c>
      <c r="F13" t="s">
        <v>3119</v>
      </c>
    </row>
    <row r="14" spans="1:9">
      <c r="A14" t="s">
        <v>3120</v>
      </c>
      <c r="C14" s="2" t="s">
        <v>3121</v>
      </c>
      <c r="F14" t="s">
        <v>3122</v>
      </c>
    </row>
    <row r="15" spans="1:9" ht="15.6">
      <c r="C15" s="19" t="s">
        <v>3123</v>
      </c>
      <c r="F15" t="s">
        <v>3124</v>
      </c>
    </row>
    <row r="16" spans="1:9">
      <c r="F16" t="s">
        <v>3125</v>
      </c>
    </row>
    <row r="17" spans="1:6">
      <c r="F17" t="s">
        <v>3126</v>
      </c>
    </row>
    <row r="18" spans="1:6">
      <c r="A18" s="10"/>
      <c r="F18" t="s">
        <v>3127</v>
      </c>
    </row>
    <row r="19" spans="1:6">
      <c r="C19" s="2"/>
      <c r="F19" t="s">
        <v>3128</v>
      </c>
    </row>
    <row r="24" spans="1:6">
      <c r="A24" s="10" t="s">
        <v>3129</v>
      </c>
    </row>
    <row r="25" spans="1:6">
      <c r="A25" t="s">
        <v>3130</v>
      </c>
      <c r="C25" s="2" t="s">
        <v>1118</v>
      </c>
      <c r="F25" t="s">
        <v>3131</v>
      </c>
    </row>
    <row r="26" spans="1:6">
      <c r="D26" s="10" t="s">
        <v>3132</v>
      </c>
    </row>
    <row r="27" spans="1:6">
      <c r="A27" t="s">
        <v>3133</v>
      </c>
      <c r="C27" s="2" t="s">
        <v>109</v>
      </c>
      <c r="F27" t="s">
        <v>3131</v>
      </c>
    </row>
    <row r="28" spans="1:6">
      <c r="D28" s="10" t="s">
        <v>3134</v>
      </c>
    </row>
  </sheetData>
  <hyperlinks>
    <hyperlink ref="C5" r:id="rId1" xr:uid="{90A8F5EA-1A3A-441D-9ECF-0F517AAF4A10}"/>
    <hyperlink ref="C14" r:id="rId2" xr:uid="{8DDF59A0-B80F-4B5F-A5CB-2B13015ED35C}"/>
    <hyperlink ref="C25" r:id="rId3" xr:uid="{014155D4-BA33-4A48-B923-FB0C424FBD3B}"/>
    <hyperlink ref="C6" r:id="rId4" xr:uid="{F684039C-E2FF-4BB9-B89B-B61214FD115D}"/>
    <hyperlink ref="C27" r:id="rId5" xr:uid="{3D8E2648-5C55-476C-967A-C5628FAD8B3B}"/>
  </hyperlinks>
  <pageMargins left="0.7" right="0.7" top="0.75" bottom="0.75" header="0.3" footer="0.3"/>
  <pageSetup orientation="portrait" r:id="rId6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656FA-179C-4B55-8A5D-5218D753051B}">
  <dimension ref="A1:F48"/>
  <sheetViews>
    <sheetView topLeftCell="C1" workbookViewId="0">
      <selection activeCell="D9" sqref="D9"/>
    </sheetView>
  </sheetViews>
  <sheetFormatPr defaultRowHeight="14.45"/>
  <cols>
    <col min="1" max="1" width="15.7109375" customWidth="1"/>
    <col min="2" max="2" width="17.85546875" customWidth="1"/>
    <col min="3" max="3" width="34.42578125" bestFit="1" customWidth="1"/>
    <col min="4" max="5" width="15.7109375" customWidth="1"/>
  </cols>
  <sheetData>
    <row r="1" spans="1:6">
      <c r="A1" s="456" t="s">
        <v>3135</v>
      </c>
      <c r="B1" s="456"/>
      <c r="C1" s="456"/>
      <c r="D1" s="456"/>
      <c r="E1" s="456"/>
    </row>
    <row r="2" spans="1:6">
      <c r="A2" s="14" t="s">
        <v>1071</v>
      </c>
      <c r="B2" s="14" t="s">
        <v>1072</v>
      </c>
      <c r="C2" s="14" t="s">
        <v>2</v>
      </c>
      <c r="D2" s="15"/>
      <c r="E2" s="15"/>
      <c r="F2" s="10" t="s">
        <v>3136</v>
      </c>
    </row>
    <row r="3" spans="1:6">
      <c r="A3" s="15" t="s">
        <v>14</v>
      </c>
      <c r="B3" s="15" t="s">
        <v>867</v>
      </c>
      <c r="C3" s="15" t="s">
        <v>3137</v>
      </c>
      <c r="D3" s="4"/>
      <c r="F3" t="s">
        <v>2821</v>
      </c>
    </row>
    <row r="4" spans="1:6">
      <c r="A4" s="15" t="s">
        <v>53</v>
      </c>
      <c r="B4" s="15" t="s">
        <v>3138</v>
      </c>
      <c r="C4" s="15" t="s">
        <v>3139</v>
      </c>
      <c r="D4" s="23"/>
      <c r="F4" t="s">
        <v>2821</v>
      </c>
    </row>
    <row r="5" spans="1:6">
      <c r="A5" s="15" t="s">
        <v>121</v>
      </c>
      <c r="B5" s="15" t="s">
        <v>3140</v>
      </c>
      <c r="C5" s="15" t="s">
        <v>3141</v>
      </c>
      <c r="D5" s="4"/>
      <c r="F5" t="s">
        <v>2821</v>
      </c>
    </row>
    <row r="6" spans="1:6">
      <c r="A6" s="15" t="s">
        <v>102</v>
      </c>
      <c r="B6" s="15" t="s">
        <v>1116</v>
      </c>
      <c r="C6" s="15" t="s">
        <v>3142</v>
      </c>
      <c r="D6" s="4"/>
      <c r="F6" t="s">
        <v>2821</v>
      </c>
    </row>
    <row r="7" spans="1:6">
      <c r="A7" s="15" t="s">
        <v>162</v>
      </c>
      <c r="B7" s="15" t="s">
        <v>502</v>
      </c>
      <c r="C7" s="15" t="s">
        <v>3143</v>
      </c>
      <c r="D7" s="4"/>
      <c r="F7" t="s">
        <v>2821</v>
      </c>
    </row>
    <row r="8" spans="1:6">
      <c r="A8" s="15" t="s">
        <v>172</v>
      </c>
      <c r="B8" s="15" t="s">
        <v>354</v>
      </c>
      <c r="C8" s="15" t="s">
        <v>3144</v>
      </c>
      <c r="D8" s="4"/>
      <c r="F8" t="s">
        <v>2821</v>
      </c>
    </row>
    <row r="9" spans="1:6">
      <c r="A9" s="15" t="s">
        <v>187</v>
      </c>
      <c r="B9" s="15" t="s">
        <v>1148</v>
      </c>
      <c r="C9" s="15" t="s">
        <v>3145</v>
      </c>
      <c r="D9" s="23"/>
      <c r="F9" t="s">
        <v>2821</v>
      </c>
    </row>
    <row r="10" spans="1:6">
      <c r="A10" s="15" t="s">
        <v>197</v>
      </c>
      <c r="B10" s="15" t="s">
        <v>1149</v>
      </c>
      <c r="C10" s="15" t="s">
        <v>3146</v>
      </c>
      <c r="D10" s="4"/>
      <c r="F10" t="s">
        <v>2821</v>
      </c>
    </row>
    <row r="11" spans="1:6">
      <c r="A11" s="15" t="s">
        <v>229</v>
      </c>
      <c r="B11" s="15" t="s">
        <v>1176</v>
      </c>
      <c r="C11" s="15" t="s">
        <v>3147</v>
      </c>
      <c r="D11" s="4"/>
      <c r="F11" t="s">
        <v>2821</v>
      </c>
    </row>
    <row r="12" spans="1:6">
      <c r="A12" s="15" t="s">
        <v>232</v>
      </c>
      <c r="B12" s="15" t="s">
        <v>1181</v>
      </c>
      <c r="C12" s="15" t="s">
        <v>3148</v>
      </c>
      <c r="D12" s="4"/>
      <c r="F12" t="s">
        <v>2821</v>
      </c>
    </row>
    <row r="13" spans="1:6">
      <c r="A13" s="24" t="s">
        <v>306</v>
      </c>
      <c r="B13" s="15" t="s">
        <v>623</v>
      </c>
      <c r="C13" s="15" t="s">
        <v>3149</v>
      </c>
      <c r="D13" s="4"/>
    </row>
    <row r="14" spans="1:6">
      <c r="A14" s="24" t="s">
        <v>310</v>
      </c>
      <c r="B14" s="15" t="s">
        <v>3150</v>
      </c>
      <c r="C14" s="15" t="s">
        <v>3151</v>
      </c>
      <c r="D14" s="23"/>
    </row>
    <row r="15" spans="1:6">
      <c r="A15" s="15" t="s">
        <v>333</v>
      </c>
      <c r="B15" s="15" t="s">
        <v>678</v>
      </c>
      <c r="C15" s="15" t="s">
        <v>3152</v>
      </c>
      <c r="D15" s="4"/>
      <c r="F15" t="s">
        <v>2821</v>
      </c>
    </row>
    <row r="16" spans="1:6">
      <c r="A16" s="15" t="s">
        <v>382</v>
      </c>
      <c r="B16" s="15" t="s">
        <v>1249</v>
      </c>
      <c r="C16" s="15" t="s">
        <v>3153</v>
      </c>
      <c r="D16" s="4"/>
      <c r="F16" t="s">
        <v>2821</v>
      </c>
    </row>
    <row r="17" spans="1:6">
      <c r="A17" s="15" t="s">
        <v>418</v>
      </c>
      <c r="B17" s="15" t="s">
        <v>194</v>
      </c>
      <c r="C17" s="15" t="s">
        <v>3154</v>
      </c>
      <c r="D17" s="4"/>
      <c r="F17" t="s">
        <v>2821</v>
      </c>
    </row>
    <row r="18" spans="1:6">
      <c r="A18" s="15" t="s">
        <v>494</v>
      </c>
      <c r="B18" s="15" t="s">
        <v>1467</v>
      </c>
      <c r="C18" s="15" t="s">
        <v>3155</v>
      </c>
      <c r="D18" s="4"/>
      <c r="F18" t="s">
        <v>2821</v>
      </c>
    </row>
    <row r="19" spans="1:6">
      <c r="A19" s="15" t="s">
        <v>497</v>
      </c>
      <c r="B19" s="15" t="s">
        <v>635</v>
      </c>
      <c r="C19" s="15" t="s">
        <v>3156</v>
      </c>
      <c r="D19" s="23"/>
      <c r="F19" t="s">
        <v>2821</v>
      </c>
    </row>
    <row r="20" spans="1:6">
      <c r="A20" s="15" t="s">
        <v>526</v>
      </c>
      <c r="B20" s="15" t="s">
        <v>1356</v>
      </c>
      <c r="C20" s="15" t="s">
        <v>3157</v>
      </c>
      <c r="D20" s="4"/>
      <c r="F20" t="s">
        <v>2821</v>
      </c>
    </row>
    <row r="21" spans="1:6">
      <c r="A21" s="15" t="s">
        <v>537</v>
      </c>
      <c r="B21" s="15" t="s">
        <v>1140</v>
      </c>
      <c r="C21" s="25" t="s">
        <v>3158</v>
      </c>
      <c r="D21" s="4"/>
      <c r="F21" t="s">
        <v>2821</v>
      </c>
    </row>
    <row r="22" spans="1:6">
      <c r="A22" s="24" t="s">
        <v>539</v>
      </c>
      <c r="B22" s="15" t="s">
        <v>1359</v>
      </c>
      <c r="C22" s="15" t="s">
        <v>3159</v>
      </c>
      <c r="D22" s="4"/>
    </row>
    <row r="23" spans="1:6">
      <c r="A23" s="24" t="s">
        <v>545</v>
      </c>
      <c r="B23" s="15" t="s">
        <v>1915</v>
      </c>
      <c r="C23" s="15" t="s">
        <v>546</v>
      </c>
      <c r="D23" s="4"/>
    </row>
    <row r="24" spans="1:6">
      <c r="A24" s="24" t="s">
        <v>558</v>
      </c>
      <c r="B24" s="15" t="s">
        <v>296</v>
      </c>
      <c r="C24" s="15" t="s">
        <v>3160</v>
      </c>
      <c r="D24" s="23"/>
    </row>
    <row r="25" spans="1:6">
      <c r="A25" s="15" t="s">
        <v>576</v>
      </c>
      <c r="B25" s="15" t="s">
        <v>1076</v>
      </c>
      <c r="C25" s="15" t="s">
        <v>3161</v>
      </c>
      <c r="D25" s="4"/>
      <c r="F25" t="s">
        <v>2821</v>
      </c>
    </row>
    <row r="26" spans="1:6">
      <c r="A26" s="24" t="s">
        <v>593</v>
      </c>
      <c r="B26" s="15" t="s">
        <v>1915</v>
      </c>
      <c r="C26" s="15" t="s">
        <v>3162</v>
      </c>
      <c r="D26" s="4"/>
    </row>
    <row r="27" spans="1:6">
      <c r="A27" s="15" t="s">
        <v>601</v>
      </c>
      <c r="B27" s="15" t="s">
        <v>108</v>
      </c>
      <c r="C27" s="15" t="s">
        <v>3163</v>
      </c>
      <c r="D27" s="4"/>
      <c r="F27" t="s">
        <v>2821</v>
      </c>
    </row>
    <row r="28" spans="1:6">
      <c r="A28" s="15" t="s">
        <v>616</v>
      </c>
      <c r="B28" s="15" t="s">
        <v>1380</v>
      </c>
      <c r="C28" s="15" t="s">
        <v>3164</v>
      </c>
      <c r="D28" s="4"/>
      <c r="F28" t="s">
        <v>2821</v>
      </c>
    </row>
    <row r="29" spans="1:6">
      <c r="A29" s="15" t="s">
        <v>630</v>
      </c>
      <c r="B29" s="15" t="s">
        <v>1384</v>
      </c>
      <c r="C29" s="15" t="s">
        <v>3165</v>
      </c>
      <c r="D29" s="23"/>
      <c r="F29" t="s">
        <v>2821</v>
      </c>
    </row>
    <row r="30" spans="1:6">
      <c r="A30" s="15" t="s">
        <v>632</v>
      </c>
      <c r="B30" s="15" t="s">
        <v>1385</v>
      </c>
      <c r="C30" s="15" t="s">
        <v>3166</v>
      </c>
      <c r="D30" s="4"/>
      <c r="F30" t="s">
        <v>2821</v>
      </c>
    </row>
    <row r="31" spans="1:6">
      <c r="A31" s="15" t="s">
        <v>694</v>
      </c>
      <c r="B31" s="15" t="s">
        <v>1143</v>
      </c>
      <c r="C31" s="15" t="s">
        <v>3167</v>
      </c>
      <c r="D31" s="4"/>
      <c r="F31" t="s">
        <v>2821</v>
      </c>
    </row>
    <row r="32" spans="1:6">
      <c r="A32" s="15" t="s">
        <v>710</v>
      </c>
      <c r="B32" s="15" t="s">
        <v>1269</v>
      </c>
      <c r="C32" s="15" t="s">
        <v>3168</v>
      </c>
      <c r="D32" s="4"/>
      <c r="F32" t="s">
        <v>2821</v>
      </c>
    </row>
    <row r="33" spans="1:6">
      <c r="A33" s="15" t="s">
        <v>713</v>
      </c>
      <c r="B33" s="15" t="s">
        <v>1125</v>
      </c>
      <c r="C33" s="15" t="s">
        <v>3169</v>
      </c>
      <c r="D33" s="4"/>
      <c r="F33" t="s">
        <v>2821</v>
      </c>
    </row>
    <row r="34" spans="1:6">
      <c r="A34" s="15" t="s">
        <v>715</v>
      </c>
      <c r="B34" s="15" t="s">
        <v>1406</v>
      </c>
      <c r="C34" s="15" t="s">
        <v>3170</v>
      </c>
      <c r="D34" s="23"/>
      <c r="F34" t="s">
        <v>2821</v>
      </c>
    </row>
    <row r="35" spans="1:6">
      <c r="A35" s="24" t="s">
        <v>741</v>
      </c>
      <c r="B35" s="15" t="s">
        <v>1410</v>
      </c>
      <c r="C35" s="2" t="s">
        <v>1411</v>
      </c>
      <c r="D35" s="4"/>
    </row>
    <row r="36" spans="1:6">
      <c r="A36" s="15" t="s">
        <v>745</v>
      </c>
      <c r="B36" s="15" t="s">
        <v>1236</v>
      </c>
      <c r="C36" s="15" t="s">
        <v>747</v>
      </c>
      <c r="D36" s="4"/>
      <c r="F36" t="s">
        <v>2821</v>
      </c>
    </row>
    <row r="37" spans="1:6">
      <c r="A37" s="15" t="s">
        <v>762</v>
      </c>
      <c r="B37" s="15" t="s">
        <v>128</v>
      </c>
      <c r="C37" s="15" t="s">
        <v>3171</v>
      </c>
      <c r="D37" s="4"/>
      <c r="F37" t="s">
        <v>2821</v>
      </c>
    </row>
    <row r="38" spans="1:6">
      <c r="A38" s="15" t="s">
        <v>785</v>
      </c>
      <c r="B38" s="15" t="s">
        <v>1140</v>
      </c>
      <c r="C38" s="15" t="s">
        <v>786</v>
      </c>
      <c r="D38" s="4"/>
      <c r="F38" t="s">
        <v>2821</v>
      </c>
    </row>
    <row r="39" spans="1:6">
      <c r="A39" s="15" t="s">
        <v>858</v>
      </c>
      <c r="B39" s="15" t="s">
        <v>105</v>
      </c>
      <c r="C39" s="15" t="s">
        <v>3172</v>
      </c>
      <c r="D39" s="23"/>
      <c r="F39" t="s">
        <v>2821</v>
      </c>
    </row>
    <row r="40" spans="1:6">
      <c r="A40" s="24" t="s">
        <v>880</v>
      </c>
      <c r="B40" s="15" t="s">
        <v>1482</v>
      </c>
      <c r="C40" s="15" t="s">
        <v>3173</v>
      </c>
      <c r="D40" s="4"/>
    </row>
    <row r="41" spans="1:6">
      <c r="A41" s="15" t="s">
        <v>892</v>
      </c>
      <c r="B41" s="15" t="s">
        <v>3174</v>
      </c>
      <c r="C41" s="15" t="s">
        <v>3175</v>
      </c>
      <c r="D41" s="4"/>
      <c r="F41" t="s">
        <v>2821</v>
      </c>
    </row>
    <row r="42" spans="1:6">
      <c r="A42" s="24" t="s">
        <v>903</v>
      </c>
      <c r="B42" s="15" t="s">
        <v>1385</v>
      </c>
      <c r="C42" s="15" t="s">
        <v>3176</v>
      </c>
      <c r="D42" s="4"/>
    </row>
    <row r="43" spans="1:6">
      <c r="A43" s="15" t="s">
        <v>905</v>
      </c>
      <c r="B43" s="15" t="s">
        <v>1492</v>
      </c>
      <c r="C43" s="15" t="s">
        <v>3177</v>
      </c>
      <c r="D43" s="4"/>
      <c r="F43" t="s">
        <v>2821</v>
      </c>
    </row>
    <row r="44" spans="1:6">
      <c r="A44" s="15"/>
      <c r="B44" s="15"/>
      <c r="C44" s="15"/>
      <c r="D44" s="15"/>
      <c r="E44" s="15"/>
    </row>
    <row r="45" spans="1:6">
      <c r="A45" s="15"/>
      <c r="B45" s="15"/>
      <c r="C45" s="15"/>
      <c r="D45" s="15"/>
      <c r="E45" s="15"/>
    </row>
    <row r="46" spans="1:6">
      <c r="A46" t="s">
        <v>3178</v>
      </c>
    </row>
    <row r="47" spans="1:6">
      <c r="A47" t="s">
        <v>3179</v>
      </c>
    </row>
    <row r="48" spans="1:6">
      <c r="D48" s="10" t="s">
        <v>3180</v>
      </c>
      <c r="E48" s="10"/>
      <c r="F48" s="10">
        <f>COUNTIF(F3:F43, "x")</f>
        <v>32</v>
      </c>
    </row>
  </sheetData>
  <mergeCells count="1">
    <mergeCell ref="A1:E1"/>
  </mergeCells>
  <hyperlinks>
    <hyperlink ref="C21" r:id="rId1" xr:uid="{4810D3BE-C7A0-4659-8597-FA1B7AB5E654}"/>
    <hyperlink ref="C35" r:id="rId2" xr:uid="{95F7C0C8-F904-491B-83DD-CC8D8EAC3689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FC611-F0ED-493A-B0A9-3D6FA90CE755}">
  <sheetPr>
    <pageSetUpPr fitToPage="1"/>
  </sheetPr>
  <dimension ref="A1:K59"/>
  <sheetViews>
    <sheetView workbookViewId="0">
      <selection activeCell="G35" sqref="G35"/>
    </sheetView>
  </sheetViews>
  <sheetFormatPr defaultRowHeight="15" customHeight="1"/>
  <cols>
    <col min="1" max="1" width="14.28515625" customWidth="1"/>
    <col min="3" max="3" width="34.7109375" customWidth="1"/>
    <col min="4" max="4" width="4.140625" customWidth="1"/>
    <col min="5" max="5" width="34.7109375" customWidth="1"/>
    <col min="7" max="7" width="34.7109375" customWidth="1"/>
    <col min="9" max="9" width="27" customWidth="1"/>
    <col min="10" max="10" width="9.140625" style="4"/>
    <col min="11" max="11" width="27" customWidth="1"/>
  </cols>
  <sheetData>
    <row r="1" spans="1:11" ht="21" customHeight="1">
      <c r="B1" s="4"/>
      <c r="C1" s="455" t="s">
        <v>3181</v>
      </c>
      <c r="D1" s="455"/>
      <c r="E1" s="455"/>
      <c r="F1" s="455"/>
      <c r="G1" s="455"/>
      <c r="H1" s="227"/>
      <c r="I1" s="230"/>
      <c r="J1" s="235"/>
      <c r="K1" s="230"/>
    </row>
    <row r="2" spans="1:11" ht="14.45">
      <c r="B2" s="4"/>
      <c r="I2" s="15"/>
      <c r="J2" s="23"/>
      <c r="K2" s="15"/>
    </row>
    <row r="3" spans="1:11" ht="14.45">
      <c r="B3" s="4"/>
      <c r="C3" s="11" t="s">
        <v>3182</v>
      </c>
      <c r="E3" s="11" t="s">
        <v>3183</v>
      </c>
      <c r="F3" s="11"/>
      <c r="G3" s="11" t="s">
        <v>3184</v>
      </c>
      <c r="H3" s="11"/>
      <c r="I3" s="231" t="s">
        <v>3185</v>
      </c>
      <c r="J3" s="236" t="s">
        <v>3186</v>
      </c>
      <c r="K3" s="231" t="s">
        <v>3187</v>
      </c>
    </row>
    <row r="4" spans="1:11" ht="14.45">
      <c r="A4" s="55" t="s">
        <v>3188</v>
      </c>
      <c r="B4" s="239">
        <v>1</v>
      </c>
      <c r="C4" s="55" t="s">
        <v>3189</v>
      </c>
      <c r="D4" s="239">
        <v>1</v>
      </c>
      <c r="E4" s="55" t="s">
        <v>3190</v>
      </c>
      <c r="F4" s="239">
        <v>1</v>
      </c>
      <c r="G4" s="55" t="s">
        <v>3191</v>
      </c>
      <c r="H4" s="239">
        <v>1</v>
      </c>
      <c r="I4" s="99"/>
      <c r="J4" s="240">
        <v>1</v>
      </c>
      <c r="K4" s="99"/>
    </row>
    <row r="5" spans="1:11" ht="15" customHeight="1">
      <c r="B5" s="4">
        <v>2</v>
      </c>
      <c r="C5" t="s">
        <v>3192</v>
      </c>
      <c r="D5" s="4">
        <v>2</v>
      </c>
      <c r="E5" t="s">
        <v>3193</v>
      </c>
      <c r="F5" s="4">
        <v>2</v>
      </c>
      <c r="G5" t="s">
        <v>3194</v>
      </c>
      <c r="H5" s="4">
        <v>2</v>
      </c>
      <c r="J5" s="4">
        <v>2</v>
      </c>
    </row>
    <row r="6" spans="1:11" ht="15" customHeight="1">
      <c r="B6" s="4">
        <v>3</v>
      </c>
      <c r="C6" t="s">
        <v>3195</v>
      </c>
      <c r="D6" s="4">
        <v>3</v>
      </c>
      <c r="E6" t="s">
        <v>3196</v>
      </c>
      <c r="F6" s="4">
        <v>3</v>
      </c>
      <c r="G6" t="s">
        <v>3197</v>
      </c>
      <c r="H6" s="4">
        <v>3</v>
      </c>
      <c r="J6" s="4">
        <v>3</v>
      </c>
    </row>
    <row r="7" spans="1:11" ht="15" customHeight="1">
      <c r="B7" s="4">
        <v>4</v>
      </c>
      <c r="C7" t="s">
        <v>3198</v>
      </c>
      <c r="D7" s="4">
        <v>4</v>
      </c>
      <c r="E7" t="s">
        <v>3199</v>
      </c>
      <c r="F7" s="4">
        <v>4</v>
      </c>
      <c r="G7" t="s">
        <v>3200</v>
      </c>
      <c r="H7" s="4">
        <v>4</v>
      </c>
      <c r="J7" s="4">
        <v>4</v>
      </c>
    </row>
    <row r="8" spans="1:11" ht="15" customHeight="1">
      <c r="B8" s="4">
        <v>5</v>
      </c>
      <c r="C8" t="s">
        <v>3201</v>
      </c>
      <c r="D8" s="4">
        <v>5</v>
      </c>
      <c r="E8" t="s">
        <v>3202</v>
      </c>
      <c r="F8" s="4">
        <v>5</v>
      </c>
      <c r="G8" t="s">
        <v>3203</v>
      </c>
      <c r="H8" s="4">
        <v>5</v>
      </c>
      <c r="J8" s="4">
        <v>5</v>
      </c>
    </row>
    <row r="9" spans="1:11" ht="15" customHeight="1">
      <c r="B9" s="4">
        <v>6</v>
      </c>
      <c r="C9" t="s">
        <v>3204</v>
      </c>
      <c r="D9" s="4">
        <v>6</v>
      </c>
      <c r="E9" t="s">
        <v>3205</v>
      </c>
      <c r="F9" s="4">
        <v>6</v>
      </c>
      <c r="G9" t="s">
        <v>3206</v>
      </c>
      <c r="H9" s="4">
        <v>6</v>
      </c>
      <c r="J9" s="4">
        <v>6</v>
      </c>
    </row>
    <row r="10" spans="1:11" ht="15" customHeight="1">
      <c r="B10" s="4">
        <v>7</v>
      </c>
      <c r="C10" t="s">
        <v>3207</v>
      </c>
      <c r="D10" s="4">
        <v>7</v>
      </c>
      <c r="F10" s="4">
        <v>7</v>
      </c>
      <c r="H10" s="4">
        <v>7</v>
      </c>
      <c r="J10" s="4">
        <v>7</v>
      </c>
    </row>
    <row r="11" spans="1:11" ht="15" customHeight="1">
      <c r="B11" s="4">
        <v>8</v>
      </c>
      <c r="D11" s="4">
        <v>8</v>
      </c>
      <c r="F11" s="4">
        <v>8</v>
      </c>
      <c r="H11" s="4">
        <v>8</v>
      </c>
      <c r="J11" s="4">
        <v>8</v>
      </c>
    </row>
    <row r="12" spans="1:11" ht="15" customHeight="1">
      <c r="B12" s="4"/>
    </row>
    <row r="21" spans="1:11" ht="21" customHeight="1">
      <c r="B21" s="4"/>
      <c r="C21" s="455" t="s">
        <v>3208</v>
      </c>
      <c r="D21" s="455"/>
      <c r="E21" s="455"/>
      <c r="F21" s="455"/>
      <c r="G21" s="455"/>
      <c r="H21" s="227"/>
      <c r="I21" s="230"/>
      <c r="J21" s="235"/>
      <c r="K21" s="230"/>
    </row>
    <row r="22" spans="1:11" ht="14.45">
      <c r="B22" s="4"/>
      <c r="I22" s="15"/>
      <c r="J22" s="23"/>
      <c r="K22" s="15"/>
    </row>
    <row r="23" spans="1:11" ht="14.45">
      <c r="B23" s="4"/>
      <c r="C23" s="11" t="s">
        <v>3182</v>
      </c>
      <c r="E23" s="11" t="s">
        <v>3183</v>
      </c>
      <c r="F23" s="11"/>
      <c r="G23" s="11" t="s">
        <v>3184</v>
      </c>
      <c r="H23" s="11"/>
      <c r="I23" s="231" t="s">
        <v>3185</v>
      </c>
      <c r="J23" s="236" t="s">
        <v>3186</v>
      </c>
      <c r="K23" s="231" t="s">
        <v>3187</v>
      </c>
    </row>
    <row r="24" spans="1:11" ht="14.45">
      <c r="A24" s="55" t="s">
        <v>3188</v>
      </c>
      <c r="B24" s="239">
        <v>1</v>
      </c>
      <c r="C24" s="55" t="s">
        <v>3189</v>
      </c>
      <c r="D24" s="239">
        <v>1</v>
      </c>
      <c r="E24" s="55" t="s">
        <v>3209</v>
      </c>
      <c r="F24" s="239">
        <v>1</v>
      </c>
      <c r="G24" s="55" t="s">
        <v>3210</v>
      </c>
      <c r="H24" s="239">
        <v>1</v>
      </c>
      <c r="I24" s="99" t="s">
        <v>2862</v>
      </c>
      <c r="J24" s="240">
        <v>1</v>
      </c>
      <c r="K24" s="99" t="s">
        <v>3191</v>
      </c>
    </row>
    <row r="25" spans="1:11" ht="14.45">
      <c r="B25" s="4">
        <v>2</v>
      </c>
      <c r="C25" t="s">
        <v>3192</v>
      </c>
      <c r="D25" s="4">
        <v>2</v>
      </c>
      <c r="E25" t="s">
        <v>3211</v>
      </c>
      <c r="F25" s="4">
        <v>2</v>
      </c>
      <c r="G25" s="233" t="s">
        <v>3212</v>
      </c>
      <c r="H25" s="4">
        <v>2</v>
      </c>
      <c r="I25" s="228" t="s">
        <v>3213</v>
      </c>
      <c r="J25" s="23">
        <v>2</v>
      </c>
      <c r="K25" s="15" t="s">
        <v>3214</v>
      </c>
    </row>
    <row r="26" spans="1:11" ht="14.45">
      <c r="B26" s="4">
        <v>3</v>
      </c>
      <c r="C26" t="s">
        <v>3195</v>
      </c>
      <c r="D26" s="4">
        <v>3</v>
      </c>
      <c r="E26" s="228" t="s">
        <v>3215</v>
      </c>
      <c r="F26" s="4">
        <v>3</v>
      </c>
      <c r="G26" s="15" t="s">
        <v>3216</v>
      </c>
      <c r="H26" s="4">
        <v>3</v>
      </c>
      <c r="I26" s="232" t="s">
        <v>3217</v>
      </c>
      <c r="J26" s="23">
        <v>3</v>
      </c>
      <c r="K26" s="230" t="s">
        <v>3218</v>
      </c>
    </row>
    <row r="27" spans="1:11" ht="14.45">
      <c r="B27" s="4">
        <v>4</v>
      </c>
      <c r="C27" s="39" t="s">
        <v>3198</v>
      </c>
      <c r="D27" s="4">
        <v>4</v>
      </c>
      <c r="E27" t="s">
        <v>3219</v>
      </c>
      <c r="F27" s="4">
        <v>4</v>
      </c>
      <c r="G27" s="232" t="s">
        <v>3220</v>
      </c>
      <c r="H27" s="4">
        <v>4</v>
      </c>
      <c r="I27" s="232" t="s">
        <v>3221</v>
      </c>
      <c r="J27" s="23">
        <v>4</v>
      </c>
      <c r="K27" s="15" t="s">
        <v>3222</v>
      </c>
    </row>
    <row r="28" spans="1:11" ht="14.45">
      <c r="B28" s="4">
        <v>5</v>
      </c>
      <c r="C28" s="229" t="s">
        <v>3223</v>
      </c>
      <c r="D28" s="4">
        <v>5</v>
      </c>
      <c r="E28" s="228" t="s">
        <v>3224</v>
      </c>
      <c r="F28" s="4">
        <v>5</v>
      </c>
      <c r="G28" s="232" t="s">
        <v>3225</v>
      </c>
      <c r="H28" s="4">
        <v>5</v>
      </c>
      <c r="I28" s="228" t="s">
        <v>3226</v>
      </c>
      <c r="J28" s="23">
        <v>5</v>
      </c>
      <c r="K28" s="15" t="s">
        <v>3227</v>
      </c>
    </row>
    <row r="29" spans="1:11" ht="14.45">
      <c r="B29" s="4">
        <v>6</v>
      </c>
      <c r="C29" t="s">
        <v>3228</v>
      </c>
      <c r="D29" s="4">
        <v>6</v>
      </c>
      <c r="E29" s="39" t="s">
        <v>3229</v>
      </c>
      <c r="F29" s="4">
        <v>6</v>
      </c>
      <c r="G29" s="228" t="s">
        <v>3230</v>
      </c>
      <c r="H29" s="4">
        <v>6</v>
      </c>
      <c r="I29" s="15" t="s">
        <v>3231</v>
      </c>
      <c r="J29" s="23">
        <v>6</v>
      </c>
      <c r="K29" s="15" t="s">
        <v>3232</v>
      </c>
    </row>
    <row r="30" spans="1:11" ht="14.45">
      <c r="B30" s="4">
        <v>7</v>
      </c>
      <c r="C30" s="6" t="s">
        <v>3207</v>
      </c>
      <c r="D30" s="4">
        <v>7</v>
      </c>
      <c r="E30" s="219" t="s">
        <v>3233</v>
      </c>
      <c r="F30" s="4">
        <v>7</v>
      </c>
      <c r="G30" s="15" t="s">
        <v>3234</v>
      </c>
      <c r="H30" s="4">
        <v>7</v>
      </c>
      <c r="I30" s="233" t="s">
        <v>3235</v>
      </c>
      <c r="J30" s="23">
        <v>7</v>
      </c>
      <c r="K30" s="15" t="s">
        <v>3236</v>
      </c>
    </row>
    <row r="31" spans="1:11" ht="14.45">
      <c r="B31" s="4">
        <v>8</v>
      </c>
      <c r="C31" s="6" t="s">
        <v>3237</v>
      </c>
      <c r="D31" s="4">
        <v>8</v>
      </c>
      <c r="E31" s="219" t="s">
        <v>3238</v>
      </c>
      <c r="F31" s="4">
        <v>8</v>
      </c>
      <c r="G31" s="15" t="s">
        <v>3239</v>
      </c>
      <c r="H31" s="4">
        <v>8</v>
      </c>
      <c r="I31" s="15" t="s">
        <v>3240</v>
      </c>
      <c r="J31" s="23">
        <v>8</v>
      </c>
      <c r="K31" s="15" t="s">
        <v>3241</v>
      </c>
    </row>
    <row r="32" spans="1:11" ht="14.45">
      <c r="B32" s="4"/>
      <c r="D32" s="191" t="s">
        <v>3242</v>
      </c>
      <c r="E32" s="219" t="s">
        <v>3243</v>
      </c>
      <c r="F32" s="4"/>
      <c r="G32" s="39"/>
      <c r="H32" s="4"/>
      <c r="I32" s="15"/>
      <c r="J32" s="23"/>
      <c r="K32" s="15"/>
    </row>
    <row r="33" spans="2:11" ht="14.45">
      <c r="B33" s="4"/>
      <c r="F33" s="4"/>
      <c r="G33" s="39"/>
      <c r="H33" s="4"/>
      <c r="I33" s="15"/>
      <c r="J33" s="23"/>
      <c r="K33" s="15"/>
    </row>
    <row r="34" spans="2:11" ht="14.45">
      <c r="B34" s="12"/>
      <c r="C34" s="39" t="s">
        <v>3244</v>
      </c>
      <c r="F34" s="12"/>
      <c r="G34" s="9" t="s">
        <v>3245</v>
      </c>
      <c r="H34" s="12"/>
      <c r="I34" s="230" t="s">
        <v>3245</v>
      </c>
      <c r="J34" s="237"/>
      <c r="K34" s="230"/>
    </row>
    <row r="35" spans="2:11" ht="14.45">
      <c r="B35" s="4"/>
      <c r="G35" s="39"/>
      <c r="I35" s="15"/>
      <c r="J35" s="23"/>
      <c r="K35" s="15"/>
    </row>
    <row r="36" spans="2:11" ht="14.45">
      <c r="I36" s="15"/>
      <c r="J36" s="23"/>
      <c r="K36" s="15"/>
    </row>
    <row r="37" spans="2:11" ht="14.45">
      <c r="I37" s="15"/>
      <c r="J37" s="23"/>
      <c r="K37" s="15"/>
    </row>
    <row r="38" spans="2:11" ht="14.45">
      <c r="I38" s="15"/>
      <c r="J38" s="23"/>
      <c r="K38" s="15"/>
    </row>
    <row r="39" spans="2:11" ht="14.45">
      <c r="I39" s="15"/>
      <c r="J39" s="23"/>
      <c r="K39" s="15"/>
    </row>
    <row r="40" spans="2:11" ht="14.45">
      <c r="I40" s="15"/>
      <c r="J40" s="23"/>
      <c r="K40" s="15"/>
    </row>
    <row r="41" spans="2:11" ht="21">
      <c r="I41" s="230"/>
      <c r="J41" s="235"/>
      <c r="K41" s="230"/>
    </row>
    <row r="42" spans="2:11" ht="14.45">
      <c r="I42" s="15"/>
      <c r="J42" s="23"/>
      <c r="K42" s="15"/>
    </row>
    <row r="43" spans="2:11" ht="14.45">
      <c r="I43" s="15"/>
      <c r="J43" s="236" t="s">
        <v>3186</v>
      </c>
      <c r="K43" s="15"/>
    </row>
    <row r="44" spans="2:11" ht="14.45">
      <c r="I44" s="15"/>
      <c r="J44" s="23"/>
      <c r="K44" s="15"/>
    </row>
    <row r="45" spans="2:11" ht="21">
      <c r="B45" s="4"/>
      <c r="C45" s="455" t="s">
        <v>3246</v>
      </c>
      <c r="D45" s="455"/>
      <c r="E45" s="455"/>
      <c r="F45" s="455"/>
      <c r="G45" s="455"/>
      <c r="H45" s="227"/>
      <c r="I45" s="15"/>
      <c r="J45" s="23"/>
      <c r="K45" s="15"/>
    </row>
    <row r="46" spans="2:11" ht="14.45">
      <c r="B46" s="4"/>
      <c r="I46" s="15"/>
      <c r="J46" s="23"/>
      <c r="K46" s="15"/>
    </row>
    <row r="47" spans="2:11" ht="14.45">
      <c r="B47" s="4"/>
      <c r="C47" s="11" t="s">
        <v>3182</v>
      </c>
      <c r="E47" s="11" t="s">
        <v>3183</v>
      </c>
      <c r="F47" s="11"/>
      <c r="G47" s="11" t="s">
        <v>3184</v>
      </c>
      <c r="H47" s="11"/>
      <c r="I47" s="15"/>
      <c r="J47" s="23"/>
      <c r="K47" s="15"/>
    </row>
    <row r="48" spans="2:11" ht="14.45">
      <c r="B48" s="4">
        <v>1</v>
      </c>
      <c r="C48" t="s">
        <v>3189</v>
      </c>
      <c r="D48" s="4">
        <v>1</v>
      </c>
      <c r="E48" t="s">
        <v>3209</v>
      </c>
      <c r="F48" s="4">
        <v>1</v>
      </c>
      <c r="G48" t="s">
        <v>2862</v>
      </c>
      <c r="H48" s="4">
        <v>1</v>
      </c>
      <c r="I48" s="15"/>
      <c r="J48" s="23"/>
      <c r="K48" s="15"/>
    </row>
    <row r="49" spans="2:11" ht="14.45">
      <c r="B49" s="4">
        <v>2</v>
      </c>
      <c r="C49" t="s">
        <v>3192</v>
      </c>
      <c r="D49" s="4">
        <v>2</v>
      </c>
      <c r="E49" t="s">
        <v>3247</v>
      </c>
      <c r="F49" s="4">
        <v>2</v>
      </c>
      <c r="G49" s="19" t="s">
        <v>3213</v>
      </c>
      <c r="H49" s="4">
        <v>2</v>
      </c>
      <c r="I49" s="15"/>
      <c r="J49" s="23"/>
      <c r="K49" s="15"/>
    </row>
    <row r="50" spans="2:11" ht="14.45">
      <c r="B50" s="4">
        <v>3</v>
      </c>
      <c r="C50" t="s">
        <v>3212</v>
      </c>
      <c r="D50" s="4">
        <v>3</v>
      </c>
      <c r="E50" t="s">
        <v>3211</v>
      </c>
      <c r="F50" s="4">
        <v>3</v>
      </c>
      <c r="G50" s="19" t="s">
        <v>3248</v>
      </c>
      <c r="H50" s="4">
        <v>3</v>
      </c>
      <c r="I50" s="234" t="s">
        <v>3249</v>
      </c>
      <c r="J50" s="23"/>
      <c r="K50" s="234"/>
    </row>
    <row r="51" spans="2:11" ht="14.45">
      <c r="B51" s="4">
        <v>4</v>
      </c>
      <c r="C51" s="39" t="s">
        <v>3250</v>
      </c>
      <c r="D51" s="4">
        <v>4</v>
      </c>
      <c r="E51" s="39" t="s">
        <v>3251</v>
      </c>
      <c r="F51" s="4">
        <v>4</v>
      </c>
      <c r="G51" s="19" t="s">
        <v>3252</v>
      </c>
      <c r="H51" s="4">
        <v>4</v>
      </c>
      <c r="I51" s="15"/>
      <c r="J51" s="23"/>
      <c r="K51" s="15"/>
    </row>
    <row r="52" spans="2:11" ht="14.45">
      <c r="B52" s="4">
        <v>5</v>
      </c>
      <c r="C52" s="39" t="s">
        <v>3253</v>
      </c>
      <c r="D52" s="4">
        <v>5</v>
      </c>
      <c r="E52" t="s">
        <v>3254</v>
      </c>
      <c r="F52" s="4">
        <v>5</v>
      </c>
      <c r="G52" t="s">
        <v>3255</v>
      </c>
      <c r="H52" s="4">
        <v>5</v>
      </c>
      <c r="I52" s="15"/>
      <c r="J52" s="23"/>
      <c r="K52" s="15"/>
    </row>
    <row r="53" spans="2:11" ht="14.45">
      <c r="B53" s="4">
        <v>6</v>
      </c>
      <c r="C53" s="39" t="s">
        <v>3256</v>
      </c>
      <c r="D53" s="4">
        <v>6</v>
      </c>
      <c r="E53" t="s">
        <v>3257</v>
      </c>
      <c r="F53" s="4">
        <v>6</v>
      </c>
      <c r="G53" t="s">
        <v>3258</v>
      </c>
      <c r="H53" s="4">
        <v>6</v>
      </c>
      <c r="I53" s="15"/>
      <c r="J53" s="23"/>
      <c r="K53" s="15"/>
    </row>
    <row r="54" spans="2:11" ht="14.45">
      <c r="B54" s="4">
        <v>7</v>
      </c>
      <c r="C54" s="39" t="s">
        <v>3259</v>
      </c>
      <c r="D54" s="4">
        <v>7</v>
      </c>
      <c r="E54" t="s">
        <v>3260</v>
      </c>
      <c r="F54" s="53" t="s">
        <v>3261</v>
      </c>
      <c r="G54" s="39" t="s">
        <v>3262</v>
      </c>
      <c r="H54" s="53" t="s">
        <v>3261</v>
      </c>
      <c r="I54" s="15"/>
      <c r="J54" s="238"/>
      <c r="K54" s="15"/>
    </row>
    <row r="55" spans="2:11" ht="14.45">
      <c r="B55" s="4">
        <v>8</v>
      </c>
      <c r="C55" s="39" t="s">
        <v>3195</v>
      </c>
      <c r="D55" s="4">
        <v>8</v>
      </c>
      <c r="E55" t="s">
        <v>3263</v>
      </c>
      <c r="F55" s="4"/>
      <c r="H55" s="4"/>
      <c r="I55" s="15"/>
      <c r="J55" s="23"/>
      <c r="K55" s="15"/>
    </row>
    <row r="56" spans="2:11" ht="14.45">
      <c r="B56" s="4"/>
      <c r="D56" s="4"/>
      <c r="F56" s="4"/>
      <c r="H56" s="4"/>
    </row>
    <row r="57" spans="2:11" ht="14.45">
      <c r="B57" s="4"/>
      <c r="F57" s="4"/>
      <c r="H57" s="4"/>
    </row>
    <row r="58" spans="2:11" ht="14.45">
      <c r="B58" s="12"/>
      <c r="C58" s="39" t="s">
        <v>3244</v>
      </c>
      <c r="F58" s="12"/>
      <c r="H58" s="12"/>
    </row>
    <row r="59" spans="2:11" ht="14.45">
      <c r="B59" s="4"/>
    </row>
  </sheetData>
  <mergeCells count="3">
    <mergeCell ref="C21:G21"/>
    <mergeCell ref="C45:G45"/>
    <mergeCell ref="C1:G1"/>
  </mergeCells>
  <pageMargins left="0.25" right="0.25" top="0.75" bottom="0.75" header="0.3" footer="0.3"/>
  <pageSetup scale="57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3085C-D55F-4797-9E26-EB725B163C1B}">
  <dimension ref="A2:P41"/>
  <sheetViews>
    <sheetView topLeftCell="A11" workbookViewId="0">
      <selection activeCell="E2" sqref="E2"/>
    </sheetView>
  </sheetViews>
  <sheetFormatPr defaultRowHeight="14.45"/>
  <cols>
    <col min="1" max="1" width="37.5703125" bestFit="1" customWidth="1"/>
    <col min="4" max="4" width="18.42578125" bestFit="1" customWidth="1"/>
  </cols>
  <sheetData>
    <row r="2" spans="1:16">
      <c r="A2">
        <v>2025</v>
      </c>
      <c r="B2" s="21" t="s">
        <v>3264</v>
      </c>
      <c r="C2" t="s">
        <v>3265</v>
      </c>
      <c r="D2" t="s">
        <v>3266</v>
      </c>
      <c r="E2" s="2" t="s">
        <v>3267</v>
      </c>
    </row>
    <row r="3" spans="1:16">
      <c r="A3" t="s">
        <v>3268</v>
      </c>
      <c r="B3" s="338">
        <v>330</v>
      </c>
      <c r="C3" t="s">
        <v>3269</v>
      </c>
    </row>
    <row r="4" spans="1:16">
      <c r="A4" t="s">
        <v>3270</v>
      </c>
      <c r="B4" s="338">
        <v>300</v>
      </c>
      <c r="C4" t="s">
        <v>3269</v>
      </c>
    </row>
    <row r="5" spans="1:16">
      <c r="A5" t="s">
        <v>3271</v>
      </c>
      <c r="B5" s="338">
        <v>150</v>
      </c>
      <c r="C5" t="s">
        <v>3269</v>
      </c>
    </row>
    <row r="6" spans="1:16">
      <c r="A6" t="s">
        <v>3272</v>
      </c>
      <c r="B6" s="338">
        <v>0</v>
      </c>
      <c r="C6" t="s">
        <v>3273</v>
      </c>
    </row>
    <row r="7" spans="1:16">
      <c r="A7" t="s">
        <v>3274</v>
      </c>
      <c r="B7" s="338">
        <v>0</v>
      </c>
      <c r="C7" t="s">
        <v>3269</v>
      </c>
    </row>
    <row r="8" spans="1:16">
      <c r="A8" t="s">
        <v>3275</v>
      </c>
      <c r="B8" s="338">
        <v>0</v>
      </c>
      <c r="C8" t="s">
        <v>3269</v>
      </c>
    </row>
    <row r="9" spans="1:16">
      <c r="A9" t="s">
        <v>3276</v>
      </c>
      <c r="B9" s="338">
        <v>0</v>
      </c>
      <c r="C9" t="s">
        <v>3269</v>
      </c>
    </row>
    <row r="10" spans="1:16">
      <c r="A10" t="s">
        <v>3277</v>
      </c>
      <c r="B10" s="338">
        <v>175</v>
      </c>
      <c r="C10" t="s">
        <v>3273</v>
      </c>
    </row>
    <row r="15" spans="1:16">
      <c r="P15">
        <v>2022</v>
      </c>
    </row>
    <row r="19" spans="1:8">
      <c r="A19">
        <v>2024</v>
      </c>
      <c r="B19" s="21" t="s">
        <v>3264</v>
      </c>
      <c r="C19" t="s">
        <v>3265</v>
      </c>
      <c r="D19" t="s">
        <v>3266</v>
      </c>
      <c r="E19" s="72" t="s">
        <v>3278</v>
      </c>
    </row>
    <row r="20" spans="1:8">
      <c r="A20" t="s">
        <v>3268</v>
      </c>
      <c r="B20" s="21">
        <v>300</v>
      </c>
      <c r="C20" t="s">
        <v>3269</v>
      </c>
    </row>
    <row r="21" spans="1:8">
      <c r="A21" t="s">
        <v>3270</v>
      </c>
      <c r="B21" s="21">
        <v>275</v>
      </c>
      <c r="C21" t="s">
        <v>3269</v>
      </c>
      <c r="H21" t="s">
        <v>3279</v>
      </c>
    </row>
    <row r="22" spans="1:8">
      <c r="A22" t="s">
        <v>3271</v>
      </c>
      <c r="B22" s="21">
        <v>150</v>
      </c>
      <c r="C22" t="s">
        <v>3269</v>
      </c>
    </row>
    <row r="23" spans="1:8">
      <c r="A23" t="s">
        <v>3272</v>
      </c>
      <c r="B23" s="21">
        <v>0</v>
      </c>
      <c r="C23" t="s">
        <v>3273</v>
      </c>
    </row>
    <row r="24" spans="1:8">
      <c r="A24" t="s">
        <v>3274</v>
      </c>
      <c r="B24" s="21">
        <v>0</v>
      </c>
      <c r="C24" t="s">
        <v>3280</v>
      </c>
      <c r="E24" s="241"/>
    </row>
    <row r="25" spans="1:8">
      <c r="A25" t="s">
        <v>3275</v>
      </c>
      <c r="B25" s="21">
        <v>0</v>
      </c>
      <c r="C25" t="s">
        <v>3269</v>
      </c>
    </row>
    <row r="26" spans="1:8">
      <c r="A26" t="s">
        <v>3276</v>
      </c>
      <c r="B26" s="21">
        <v>0</v>
      </c>
      <c r="C26" t="s">
        <v>3273</v>
      </c>
    </row>
    <row r="27" spans="1:8">
      <c r="A27" t="s">
        <v>3277</v>
      </c>
      <c r="B27" s="21">
        <v>175</v>
      </c>
      <c r="C27" t="s">
        <v>3273</v>
      </c>
    </row>
    <row r="29" spans="1:8">
      <c r="A29">
        <v>2023</v>
      </c>
      <c r="B29" s="21" t="s">
        <v>3264</v>
      </c>
      <c r="C29" t="s">
        <v>3265</v>
      </c>
    </row>
    <row r="30" spans="1:8">
      <c r="A30" t="s">
        <v>3268</v>
      </c>
      <c r="B30" s="21">
        <v>300</v>
      </c>
      <c r="C30" t="s">
        <v>3269</v>
      </c>
    </row>
    <row r="31" spans="1:8">
      <c r="A31" t="s">
        <v>3270</v>
      </c>
      <c r="B31" s="21">
        <v>275</v>
      </c>
      <c r="C31" t="s">
        <v>3269</v>
      </c>
    </row>
    <row r="32" spans="1:8">
      <c r="A32" t="s">
        <v>3271</v>
      </c>
      <c r="B32" s="21">
        <v>150</v>
      </c>
      <c r="C32" t="s">
        <v>3269</v>
      </c>
    </row>
    <row r="33" spans="1:4">
      <c r="A33" t="s">
        <v>3272</v>
      </c>
      <c r="B33" s="21">
        <v>0</v>
      </c>
      <c r="C33" t="s">
        <v>3273</v>
      </c>
    </row>
    <row r="34" spans="1:4">
      <c r="A34" t="s">
        <v>3281</v>
      </c>
      <c r="B34" s="21">
        <v>0</v>
      </c>
      <c r="C34" t="s">
        <v>3269</v>
      </c>
    </row>
    <row r="35" spans="1:4">
      <c r="A35" t="s">
        <v>3274</v>
      </c>
      <c r="B35" s="21">
        <v>0</v>
      </c>
      <c r="C35" t="s">
        <v>3273</v>
      </c>
    </row>
    <row r="36" spans="1:4">
      <c r="A36" t="s">
        <v>3282</v>
      </c>
      <c r="B36" s="21">
        <v>0</v>
      </c>
      <c r="C36" t="s">
        <v>3273</v>
      </c>
    </row>
    <row r="37" spans="1:4">
      <c r="A37" t="s">
        <v>3283</v>
      </c>
      <c r="B37" s="21">
        <v>250</v>
      </c>
      <c r="C37" t="s">
        <v>3269</v>
      </c>
    </row>
    <row r="38" spans="1:4">
      <c r="A38" t="s">
        <v>3275</v>
      </c>
      <c r="B38" s="21">
        <v>0</v>
      </c>
      <c r="C38" t="s">
        <v>3269</v>
      </c>
    </row>
    <row r="39" spans="1:4">
      <c r="A39" t="s">
        <v>3284</v>
      </c>
      <c r="B39" s="21">
        <v>100</v>
      </c>
      <c r="C39" t="s">
        <v>3273</v>
      </c>
    </row>
    <row r="40" spans="1:4">
      <c r="A40" t="s">
        <v>3276</v>
      </c>
      <c r="B40" s="21">
        <v>0</v>
      </c>
      <c r="C40" t="s">
        <v>3273</v>
      </c>
    </row>
    <row r="41" spans="1:4">
      <c r="A41" t="s">
        <v>3277</v>
      </c>
      <c r="B41" s="21">
        <v>175</v>
      </c>
      <c r="C41" t="s">
        <v>3269</v>
      </c>
      <c r="D41" t="s">
        <v>3285</v>
      </c>
    </row>
  </sheetData>
  <hyperlinks>
    <hyperlink ref="E19" r:id="rId1" display="https://wfpa.regfox.com/2024-wfpa-annual-meeting-" xr:uid="{47BE2852-182C-4C80-936E-5602E40F7326}"/>
    <hyperlink ref="E2" r:id="rId2" xr:uid="{7BBD2264-B944-4E25-A765-5C5E83D1570C}"/>
  </hyperlinks>
  <pageMargins left="0.7" right="0.7" top="0.75" bottom="0.75" header="0.3" footer="0.3"/>
  <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4E1FE-211F-41A6-A521-56B5ECA64F02}">
  <dimension ref="A1:A31"/>
  <sheetViews>
    <sheetView topLeftCell="A6" workbookViewId="0">
      <selection activeCell="G31" sqref="G31"/>
    </sheetView>
  </sheetViews>
  <sheetFormatPr defaultRowHeight="14.45"/>
  <sheetData>
    <row r="1" spans="1:1">
      <c r="A1" t="s">
        <v>3286</v>
      </c>
    </row>
    <row r="3" spans="1:1">
      <c r="A3" t="s">
        <v>3287</v>
      </c>
    </row>
    <row r="5" spans="1:1">
      <c r="A5" t="s">
        <v>3288</v>
      </c>
    </row>
    <row r="7" spans="1:1">
      <c r="A7" t="s">
        <v>3289</v>
      </c>
    </row>
    <row r="9" spans="1:1">
      <c r="A9" t="s">
        <v>3290</v>
      </c>
    </row>
    <row r="11" spans="1:1">
      <c r="A11" t="s">
        <v>3291</v>
      </c>
    </row>
    <row r="13" spans="1:1">
      <c r="A13" t="s">
        <v>3292</v>
      </c>
    </row>
    <row r="15" spans="1:1">
      <c r="A15" t="s">
        <v>3293</v>
      </c>
    </row>
    <row r="16" spans="1:1">
      <c r="A16" t="s">
        <v>3294</v>
      </c>
    </row>
    <row r="18" spans="1:1">
      <c r="A18" t="s">
        <v>3295</v>
      </c>
    </row>
    <row r="21" spans="1:1">
      <c r="A21" t="s">
        <v>3296</v>
      </c>
    </row>
    <row r="23" spans="1:1">
      <c r="A23" t="s">
        <v>3297</v>
      </c>
    </row>
    <row r="25" spans="1:1">
      <c r="A25" t="s">
        <v>3298</v>
      </c>
    </row>
    <row r="27" spans="1:1">
      <c r="A27" t="s">
        <v>3299</v>
      </c>
    </row>
    <row r="29" spans="1:1">
      <c r="A29" t="s">
        <v>3300</v>
      </c>
    </row>
    <row r="31" spans="1:1">
      <c r="A31" t="s">
        <v>3301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A9405-71B1-42EA-A5C2-A87F60D981CB}">
  <dimension ref="C1:M27"/>
  <sheetViews>
    <sheetView workbookViewId="0">
      <selection activeCell="N35" sqref="N35"/>
    </sheetView>
  </sheetViews>
  <sheetFormatPr defaultRowHeight="14.45"/>
  <sheetData>
    <row r="1" spans="3:6">
      <c r="C1" s="36" t="s">
        <v>3302</v>
      </c>
    </row>
    <row r="3" spans="3:6">
      <c r="C3" t="s">
        <v>3303</v>
      </c>
      <c r="D3" t="s">
        <v>3304</v>
      </c>
      <c r="F3" s="9" t="s">
        <v>3305</v>
      </c>
    </row>
    <row r="6" spans="3:6">
      <c r="C6" t="s">
        <v>3306</v>
      </c>
    </row>
    <row r="10" spans="3:6">
      <c r="C10" t="s">
        <v>3307</v>
      </c>
    </row>
    <row r="11" spans="3:6">
      <c r="C11" t="s">
        <v>3308</v>
      </c>
    </row>
    <row r="13" spans="3:6">
      <c r="C13" t="s">
        <v>3309</v>
      </c>
    </row>
    <row r="15" spans="3:6">
      <c r="C15" t="s">
        <v>3310</v>
      </c>
    </row>
    <row r="17" spans="3:13">
      <c r="C17" t="s">
        <v>3311</v>
      </c>
    </row>
    <row r="19" spans="3:13">
      <c r="C19" t="s">
        <v>3312</v>
      </c>
      <c r="M19" t="s">
        <v>3313</v>
      </c>
    </row>
    <row r="21" spans="3:13">
      <c r="C21" t="s">
        <v>3314</v>
      </c>
    </row>
    <row r="23" spans="3:13">
      <c r="C23" t="s">
        <v>3315</v>
      </c>
    </row>
    <row r="25" spans="3:13">
      <c r="C25" t="s">
        <v>3316</v>
      </c>
    </row>
    <row r="27" spans="3:13">
      <c r="C27" t="s">
        <v>3317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A1D5-1F76-4231-8CC9-7DC53B1ACB43}">
  <dimension ref="A1:D78"/>
  <sheetViews>
    <sheetView workbookViewId="0">
      <selection activeCell="E75" sqref="E75"/>
    </sheetView>
  </sheetViews>
  <sheetFormatPr defaultRowHeight="14.45"/>
  <cols>
    <col min="1" max="8" width="15.7109375" customWidth="1"/>
  </cols>
  <sheetData>
    <row r="1" spans="1:4">
      <c r="A1" s="35" t="s">
        <v>1</v>
      </c>
      <c r="B1" s="35" t="s">
        <v>0</v>
      </c>
      <c r="C1" s="35" t="s">
        <v>3318</v>
      </c>
      <c r="D1" s="15"/>
    </row>
    <row r="2" spans="1:4">
      <c r="A2" s="15" t="s">
        <v>1091</v>
      </c>
      <c r="B2" s="15" t="s">
        <v>38</v>
      </c>
      <c r="C2" s="15" t="s">
        <v>3319</v>
      </c>
      <c r="D2" s="15"/>
    </row>
    <row r="3" spans="1:4">
      <c r="A3" s="15" t="s">
        <v>51</v>
      </c>
      <c r="B3" s="15" t="s">
        <v>50</v>
      </c>
      <c r="C3" s="15" t="s">
        <v>3320</v>
      </c>
      <c r="D3" s="15"/>
    </row>
    <row r="4" spans="1:4">
      <c r="A4" s="15" t="s">
        <v>1095</v>
      </c>
      <c r="B4" s="15" t="s">
        <v>53</v>
      </c>
      <c r="C4" s="15" t="s">
        <v>3321</v>
      </c>
      <c r="D4" s="15"/>
    </row>
    <row r="5" spans="1:4">
      <c r="A5" s="15" t="s">
        <v>1384</v>
      </c>
      <c r="B5" s="15" t="s">
        <v>83</v>
      </c>
      <c r="C5" s="15" t="s">
        <v>3322</v>
      </c>
      <c r="D5" s="15"/>
    </row>
    <row r="6" spans="1:4">
      <c r="A6" s="15" t="s">
        <v>1086</v>
      </c>
      <c r="B6" s="15" t="s">
        <v>91</v>
      </c>
      <c r="C6" s="15" t="s">
        <v>3323</v>
      </c>
      <c r="D6" s="15"/>
    </row>
    <row r="7" spans="1:4">
      <c r="A7" s="15" t="s">
        <v>284</v>
      </c>
      <c r="B7" s="15" t="s">
        <v>97</v>
      </c>
      <c r="C7" s="15" t="s">
        <v>3324</v>
      </c>
      <c r="D7" s="15"/>
    </row>
    <row r="8" spans="1:4">
      <c r="A8" s="15" t="s">
        <v>105</v>
      </c>
      <c r="B8" s="15" t="s">
        <v>104</v>
      </c>
      <c r="C8" s="15" t="s">
        <v>3325</v>
      </c>
      <c r="D8" s="15"/>
    </row>
    <row r="9" spans="1:4">
      <c r="A9" s="15" t="s">
        <v>108</v>
      </c>
      <c r="B9" s="15" t="s">
        <v>107</v>
      </c>
      <c r="C9" s="15" t="s">
        <v>3326</v>
      </c>
      <c r="D9" s="15"/>
    </row>
    <row r="10" spans="1:4">
      <c r="A10" s="15" t="s">
        <v>111</v>
      </c>
      <c r="B10" s="15" t="s">
        <v>107</v>
      </c>
      <c r="C10" s="15" t="s">
        <v>3129</v>
      </c>
      <c r="D10" s="15"/>
    </row>
    <row r="11" spans="1:4">
      <c r="A11" s="15" t="s">
        <v>117</v>
      </c>
      <c r="B11" s="15" t="s">
        <v>116</v>
      </c>
      <c r="C11" s="15" t="s">
        <v>3327</v>
      </c>
      <c r="D11" s="15"/>
    </row>
    <row r="12" spans="1:4">
      <c r="A12" s="15" t="s">
        <v>128</v>
      </c>
      <c r="B12" s="15" t="s">
        <v>127</v>
      </c>
      <c r="C12" s="15" t="s">
        <v>3327</v>
      </c>
      <c r="D12" s="15"/>
    </row>
    <row r="13" spans="1:4">
      <c r="A13" s="15" t="s">
        <v>1125</v>
      </c>
      <c r="B13" s="15" t="s">
        <v>133</v>
      </c>
      <c r="C13" s="15" t="s">
        <v>3328</v>
      </c>
      <c r="D13" s="15"/>
    </row>
    <row r="14" spans="1:4">
      <c r="A14" s="15" t="s">
        <v>137</v>
      </c>
      <c r="B14" s="15" t="s">
        <v>136</v>
      </c>
      <c r="C14" s="15" t="s">
        <v>3329</v>
      </c>
      <c r="D14" s="15"/>
    </row>
    <row r="15" spans="1:4">
      <c r="A15" s="15" t="s">
        <v>105</v>
      </c>
      <c r="B15" s="15" t="s">
        <v>146</v>
      </c>
      <c r="C15" s="15" t="s">
        <v>3330</v>
      </c>
      <c r="D15" s="15"/>
    </row>
    <row r="16" spans="1:4">
      <c r="A16" s="15" t="s">
        <v>1143</v>
      </c>
      <c r="B16" s="15" t="s">
        <v>159</v>
      </c>
      <c r="C16" s="15" t="s">
        <v>3331</v>
      </c>
      <c r="D16" s="15"/>
    </row>
    <row r="17" spans="1:4">
      <c r="A17" s="15" t="s">
        <v>354</v>
      </c>
      <c r="B17" s="15" t="s">
        <v>172</v>
      </c>
      <c r="C17" s="15" t="s">
        <v>3332</v>
      </c>
      <c r="D17" s="15"/>
    </row>
    <row r="18" spans="1:4">
      <c r="A18" s="15" t="s">
        <v>183</v>
      </c>
      <c r="B18" s="15" t="s">
        <v>182</v>
      </c>
      <c r="C18" s="15" t="s">
        <v>3327</v>
      </c>
      <c r="D18" s="15"/>
    </row>
    <row r="19" spans="1:4">
      <c r="A19" s="15" t="s">
        <v>111</v>
      </c>
      <c r="B19" s="15" t="s">
        <v>235</v>
      </c>
      <c r="C19" s="15" t="s">
        <v>3327</v>
      </c>
      <c r="D19" s="15"/>
    </row>
    <row r="20" spans="1:4">
      <c r="A20" s="15" t="s">
        <v>447</v>
      </c>
      <c r="B20" s="15" t="s">
        <v>248</v>
      </c>
      <c r="C20" s="15" t="s">
        <v>3333</v>
      </c>
      <c r="D20" s="15"/>
    </row>
    <row r="21" spans="1:4">
      <c r="A21" s="15" t="s">
        <v>260</v>
      </c>
      <c r="B21" s="15" t="s">
        <v>259</v>
      </c>
      <c r="C21" s="15" t="s">
        <v>3334</v>
      </c>
      <c r="D21" s="15"/>
    </row>
    <row r="22" spans="1:4">
      <c r="A22" s="15" t="s">
        <v>279</v>
      </c>
      <c r="B22" s="15" t="s">
        <v>278</v>
      </c>
      <c r="C22" s="15" t="s">
        <v>3330</v>
      </c>
      <c r="D22" s="15"/>
    </row>
    <row r="23" spans="1:4">
      <c r="A23" s="15" t="s">
        <v>284</v>
      </c>
      <c r="B23" s="15" t="s">
        <v>283</v>
      </c>
      <c r="C23" s="15" t="s">
        <v>3335</v>
      </c>
      <c r="D23" s="15"/>
    </row>
    <row r="24" spans="1:4">
      <c r="A24" s="15" t="s">
        <v>140</v>
      </c>
      <c r="B24" s="15" t="s">
        <v>291</v>
      </c>
      <c r="C24" s="15" t="s">
        <v>3336</v>
      </c>
      <c r="D24" s="15"/>
    </row>
    <row r="25" spans="1:4">
      <c r="A25" s="15" t="s">
        <v>297</v>
      </c>
      <c r="B25" s="15" t="s">
        <v>296</v>
      </c>
      <c r="C25" s="15" t="s">
        <v>3337</v>
      </c>
      <c r="D25" s="15"/>
    </row>
    <row r="26" spans="1:4">
      <c r="A26" s="15" t="s">
        <v>1125</v>
      </c>
      <c r="B26" s="15" t="s">
        <v>315</v>
      </c>
      <c r="C26" s="15" t="s">
        <v>3338</v>
      </c>
      <c r="D26" s="15"/>
    </row>
    <row r="27" spans="1:4">
      <c r="A27" s="15" t="s">
        <v>340</v>
      </c>
      <c r="B27" s="15" t="s">
        <v>337</v>
      </c>
      <c r="C27" s="15" t="s">
        <v>3339</v>
      </c>
      <c r="D27" s="15"/>
    </row>
    <row r="28" spans="1:4">
      <c r="A28" s="15" t="s">
        <v>338</v>
      </c>
      <c r="B28" s="15" t="s">
        <v>337</v>
      </c>
      <c r="C28" s="15" t="s">
        <v>3339</v>
      </c>
      <c r="D28" s="15"/>
    </row>
    <row r="29" spans="1:4">
      <c r="A29" s="15" t="s">
        <v>1230</v>
      </c>
      <c r="B29" s="15" t="s">
        <v>348</v>
      </c>
      <c r="C29" s="15" t="s">
        <v>3340</v>
      </c>
      <c r="D29" s="15"/>
    </row>
    <row r="30" spans="1:4">
      <c r="A30" s="15" t="s">
        <v>354</v>
      </c>
      <c r="B30" s="15" t="s">
        <v>353</v>
      </c>
      <c r="C30" s="15" t="s">
        <v>3327</v>
      </c>
      <c r="D30" s="15"/>
    </row>
    <row r="31" spans="1:4">
      <c r="A31" s="15" t="s">
        <v>372</v>
      </c>
      <c r="B31" s="15" t="s">
        <v>371</v>
      </c>
      <c r="C31" s="15" t="s">
        <v>3341</v>
      </c>
      <c r="D31" s="15"/>
    </row>
    <row r="32" spans="1:4">
      <c r="A32" s="15" t="s">
        <v>3342</v>
      </c>
      <c r="B32" s="15" t="s">
        <v>405</v>
      </c>
      <c r="C32" s="15" t="s">
        <v>3343</v>
      </c>
      <c r="D32" s="15"/>
    </row>
    <row r="33" spans="1:4">
      <c r="A33" s="15" t="s">
        <v>434</v>
      </c>
      <c r="B33" s="15" t="s">
        <v>433</v>
      </c>
      <c r="C33" s="15" t="s">
        <v>3344</v>
      </c>
      <c r="D33" s="15"/>
    </row>
    <row r="34" spans="1:4">
      <c r="A34" s="15" t="s">
        <v>440</v>
      </c>
      <c r="B34" s="15" t="s">
        <v>439</v>
      </c>
      <c r="C34" s="15" t="s">
        <v>3345</v>
      </c>
      <c r="D34" s="15"/>
    </row>
    <row r="35" spans="1:4">
      <c r="A35" s="15" t="s">
        <v>1915</v>
      </c>
      <c r="B35" s="15" t="s">
        <v>463</v>
      </c>
      <c r="C35" s="15" t="s">
        <v>3344</v>
      </c>
      <c r="D35" s="15"/>
    </row>
    <row r="36" spans="1:4">
      <c r="A36" s="15" t="s">
        <v>469</v>
      </c>
      <c r="B36" s="15" t="s">
        <v>468</v>
      </c>
      <c r="C36" s="15" t="s">
        <v>3346</v>
      </c>
      <c r="D36" s="15"/>
    </row>
    <row r="37" spans="1:4">
      <c r="A37" s="15" t="s">
        <v>3347</v>
      </c>
      <c r="B37" s="15" t="s">
        <v>491</v>
      </c>
      <c r="C37" s="15" t="s">
        <v>3335</v>
      </c>
      <c r="D37" s="15"/>
    </row>
    <row r="38" spans="1:4">
      <c r="A38" s="15" t="s">
        <v>111</v>
      </c>
      <c r="B38" s="15" t="s">
        <v>504</v>
      </c>
      <c r="C38" s="15" t="s">
        <v>3348</v>
      </c>
      <c r="D38" s="15"/>
    </row>
    <row r="39" spans="1:4">
      <c r="A39" s="15" t="s">
        <v>1353</v>
      </c>
      <c r="B39" s="15" t="s">
        <v>521</v>
      </c>
      <c r="C39" s="15" t="s">
        <v>3335</v>
      </c>
      <c r="D39" s="15"/>
    </row>
    <row r="40" spans="1:4">
      <c r="A40" s="15" t="s">
        <v>532</v>
      </c>
      <c r="B40" s="15" t="s">
        <v>526</v>
      </c>
      <c r="C40" s="15" t="s">
        <v>3349</v>
      </c>
      <c r="D40" s="15"/>
    </row>
    <row r="41" spans="1:4">
      <c r="A41" s="15"/>
      <c r="B41" s="15"/>
      <c r="C41" s="15"/>
      <c r="D41" s="15"/>
    </row>
    <row r="42" spans="1:4">
      <c r="A42" s="15"/>
      <c r="B42" s="15"/>
      <c r="C42" s="15"/>
      <c r="D42" s="15"/>
    </row>
    <row r="43" spans="1:4">
      <c r="A43" s="15"/>
      <c r="B43" s="15"/>
      <c r="C43" s="15"/>
      <c r="D43" s="15"/>
    </row>
    <row r="44" spans="1:4">
      <c r="A44" s="15"/>
      <c r="B44" s="15"/>
      <c r="C44" s="15"/>
      <c r="D44" s="15"/>
    </row>
    <row r="45" spans="1:4">
      <c r="A45" s="15"/>
      <c r="B45" s="15"/>
      <c r="C45" s="15"/>
      <c r="D45" s="15"/>
    </row>
    <row r="46" spans="1:4">
      <c r="A46" s="15"/>
      <c r="B46" s="15"/>
      <c r="C46" s="15"/>
      <c r="D46" s="15"/>
    </row>
    <row r="47" spans="1:4">
      <c r="A47" s="15"/>
      <c r="B47" s="15"/>
      <c r="C47" s="15"/>
      <c r="D47" s="15"/>
    </row>
    <row r="48" spans="1:4">
      <c r="A48" s="15"/>
      <c r="B48" s="15"/>
      <c r="C48" s="15"/>
      <c r="D48" s="15"/>
    </row>
    <row r="49" spans="1:4">
      <c r="A49" s="15"/>
      <c r="B49" s="15"/>
      <c r="C49" s="15"/>
      <c r="D49" s="15"/>
    </row>
    <row r="50" spans="1:4">
      <c r="A50" s="15"/>
      <c r="B50" s="15"/>
      <c r="C50" s="15"/>
      <c r="D50" s="15"/>
    </row>
    <row r="51" spans="1:4">
      <c r="A51" s="15"/>
      <c r="B51" s="15"/>
      <c r="C51" s="15"/>
      <c r="D51" s="15"/>
    </row>
    <row r="52" spans="1:4">
      <c r="A52" s="15"/>
      <c r="B52" s="15"/>
      <c r="C52" s="15"/>
      <c r="D52" s="15"/>
    </row>
    <row r="53" spans="1:4">
      <c r="A53" s="15"/>
      <c r="B53" s="15"/>
      <c r="C53" s="15"/>
      <c r="D53" s="15"/>
    </row>
    <row r="54" spans="1:4">
      <c r="A54" s="15"/>
      <c r="B54" s="15"/>
      <c r="C54" s="15"/>
      <c r="D54" s="15"/>
    </row>
    <row r="55" spans="1:4">
      <c r="A55" s="15"/>
      <c r="B55" s="15"/>
      <c r="C55" s="15"/>
      <c r="D55" s="15"/>
    </row>
    <row r="56" spans="1:4">
      <c r="A56" s="15"/>
      <c r="B56" s="15"/>
      <c r="C56" s="15"/>
      <c r="D56" s="15"/>
    </row>
    <row r="57" spans="1:4">
      <c r="A57" s="15"/>
      <c r="B57" s="15"/>
      <c r="C57" s="15"/>
      <c r="D57" s="15"/>
    </row>
    <row r="58" spans="1:4">
      <c r="A58" s="15"/>
      <c r="B58" s="15"/>
      <c r="C58" s="15"/>
      <c r="D58" s="15"/>
    </row>
    <row r="59" spans="1:4">
      <c r="A59" s="15"/>
      <c r="B59" s="15"/>
      <c r="C59" s="15"/>
      <c r="D59" s="15"/>
    </row>
    <row r="60" spans="1:4">
      <c r="A60" s="15"/>
      <c r="B60" s="15"/>
      <c r="C60" s="15"/>
      <c r="D60" s="15"/>
    </row>
    <row r="61" spans="1:4">
      <c r="A61" s="15"/>
      <c r="B61" s="15"/>
      <c r="C61" s="15"/>
      <c r="D61" s="15"/>
    </row>
    <row r="62" spans="1:4">
      <c r="A62" s="15"/>
      <c r="B62" s="15"/>
      <c r="C62" s="15"/>
      <c r="D62" s="15"/>
    </row>
    <row r="63" spans="1:4">
      <c r="A63" s="15"/>
      <c r="B63" s="15"/>
      <c r="C63" s="15"/>
      <c r="D63" s="15"/>
    </row>
    <row r="64" spans="1:4">
      <c r="A64" s="15"/>
      <c r="B64" s="15"/>
      <c r="C64" s="15"/>
      <c r="D64" s="15"/>
    </row>
    <row r="65" spans="1:4">
      <c r="A65" s="15"/>
      <c r="B65" s="15"/>
      <c r="C65" s="15"/>
      <c r="D65" s="15"/>
    </row>
    <row r="66" spans="1:4">
      <c r="A66" s="15"/>
      <c r="B66" s="15"/>
      <c r="C66" s="15"/>
      <c r="D66" s="15"/>
    </row>
    <row r="67" spans="1:4">
      <c r="A67" s="15"/>
      <c r="B67" s="15"/>
      <c r="C67" s="15"/>
      <c r="D67" s="15"/>
    </row>
    <row r="68" spans="1:4">
      <c r="A68" s="15"/>
      <c r="B68" s="15"/>
      <c r="C68" s="15"/>
      <c r="D68" s="15"/>
    </row>
    <row r="69" spans="1:4">
      <c r="A69" s="15"/>
      <c r="B69" s="15"/>
      <c r="C69" s="15"/>
      <c r="D69" s="15"/>
    </row>
    <row r="70" spans="1:4">
      <c r="A70" s="15"/>
      <c r="B70" s="15"/>
      <c r="C70" s="15"/>
      <c r="D70" s="15"/>
    </row>
    <row r="71" spans="1:4">
      <c r="A71" s="15"/>
      <c r="B71" s="15"/>
      <c r="C71" s="15"/>
      <c r="D71" s="15"/>
    </row>
    <row r="72" spans="1:4">
      <c r="A72" s="15"/>
      <c r="B72" s="15"/>
      <c r="C72" s="15"/>
      <c r="D72" s="15"/>
    </row>
    <row r="73" spans="1:4">
      <c r="A73" s="15"/>
      <c r="B73" s="15"/>
      <c r="C73" s="15"/>
      <c r="D73" s="15"/>
    </row>
    <row r="74" spans="1:4">
      <c r="A74" s="15"/>
      <c r="B74" s="15"/>
      <c r="C74" s="15"/>
      <c r="D74" s="15"/>
    </row>
    <row r="75" spans="1:4">
      <c r="A75" s="45"/>
      <c r="B75" s="45"/>
      <c r="C75" s="45"/>
      <c r="D75" s="15"/>
    </row>
    <row r="76" spans="1:4">
      <c r="A76" s="15"/>
      <c r="B76" s="15"/>
      <c r="C76" s="15"/>
      <c r="D76" s="15"/>
    </row>
    <row r="77" spans="1:4">
      <c r="A77" s="45"/>
      <c r="B77" s="45"/>
      <c r="C77" s="45"/>
      <c r="D77" s="45"/>
    </row>
    <row r="78" spans="1:4">
      <c r="A78" s="15"/>
      <c r="B78" s="15"/>
      <c r="C78" s="15"/>
      <c r="D78" s="1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c47c5b8-ecdf-4da4-8aa9-684396f9c410" xsi:nil="true"/>
    <lcf76f155ced4ddcb4097134ff3c332f xmlns="19f0966d-b0e2-45b0-a663-0fd3c507891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99C90DB438B248BB453E247CC23DF2" ma:contentTypeVersion="18" ma:contentTypeDescription="Create a new document." ma:contentTypeScope="" ma:versionID="454443e45fed20c7fd4f96cef0c4194f">
  <xsd:schema xmlns:xsd="http://www.w3.org/2001/XMLSchema" xmlns:xs="http://www.w3.org/2001/XMLSchema" xmlns:p="http://schemas.microsoft.com/office/2006/metadata/properties" xmlns:ns2="db74503b-deb2-412d-b8ff-a1e3d41f5dfc" xmlns:ns3="19f0966d-b0e2-45b0-a663-0fd3c5078914" xmlns:ns4="8c47c5b8-ecdf-4da4-8aa9-684396f9c410" targetNamespace="http://schemas.microsoft.com/office/2006/metadata/properties" ma:root="true" ma:fieldsID="a0885f035e5aaecd3b48fbd2ced0f154" ns2:_="" ns3:_="" ns4:_="">
    <xsd:import namespace="db74503b-deb2-412d-b8ff-a1e3d41f5dfc"/>
    <xsd:import namespace="19f0966d-b0e2-45b0-a663-0fd3c5078914"/>
    <xsd:import namespace="8c47c5b8-ecdf-4da4-8aa9-684396f9c41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74503b-deb2-412d-b8ff-a1e3d41f5df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f0966d-b0e2-45b0-a663-0fd3c50789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8a9d1a1-d302-4ab5-9988-92eba61b35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47c5b8-ecdf-4da4-8aa9-684396f9c410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a9a3ceac-570f-424c-b995-7a670c35404b}" ma:internalName="TaxCatchAll" ma:showField="CatchAllData" ma:web="8c47c5b8-ecdf-4da4-8aa9-684396f9c4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099CE6-9ED9-4BEE-9707-2D15425E1041}"/>
</file>

<file path=customXml/itemProps2.xml><?xml version="1.0" encoding="utf-8"?>
<ds:datastoreItem xmlns:ds="http://schemas.openxmlformats.org/officeDocument/2006/customXml" ds:itemID="{A954BCA8-2245-4DB5-89E9-B2D653F70069}"/>
</file>

<file path=customXml/itemProps3.xml><?xml version="1.0" encoding="utf-8"?>
<ds:datastoreItem xmlns:ds="http://schemas.openxmlformats.org/officeDocument/2006/customXml" ds:itemID="{43331772-B3B7-44E7-8990-304D8E67FE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Maranda Davis</dc:creator>
  <cp:keywords/>
  <dc:description/>
  <cp:lastModifiedBy/>
  <cp:revision/>
  <dcterms:created xsi:type="dcterms:W3CDTF">2021-09-22T05:07:14Z</dcterms:created>
  <dcterms:modified xsi:type="dcterms:W3CDTF">2025-11-19T19:49:30Z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0x0101002E99C90DB438B248BB453E247CC23DF2</vt:lpwstr>
  </property>
  <property fmtid="{D5CDD505-2E9C-101B-9397-08002B2CF9AE}" pid="3" name="MediaServiceImageTags">
    <vt:lpwstr/>
  </property>
</Properties>
</file>